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読めますか " sheetId="2" r:id="rId1"/>
    <sheet name="データ" sheetId="1" r:id="rId2"/>
  </sheets>
  <definedNames>
    <definedName name="top" localSheetId="1">データ!#REF!</definedName>
  </definedNames>
  <calcPr calcId="145621"/>
</workbook>
</file>

<file path=xl/calcChain.xml><?xml version="1.0" encoding="utf-8"?>
<calcChain xmlns="http://schemas.openxmlformats.org/spreadsheetml/2006/main">
  <c r="C6" i="1" l="1"/>
  <c r="Q59" i="1" s="1"/>
  <c r="Q58" i="1"/>
  <c r="K41" i="1"/>
  <c r="K45" i="1"/>
  <c r="K49" i="1"/>
  <c r="K53" i="1"/>
  <c r="K57" i="1"/>
  <c r="K61" i="1"/>
  <c r="K65" i="1"/>
  <c r="K69" i="1"/>
  <c r="K73" i="1"/>
  <c r="K77" i="1"/>
  <c r="K81" i="1"/>
  <c r="K85" i="1"/>
  <c r="K42" i="1"/>
  <c r="K46" i="1"/>
  <c r="K50" i="1"/>
  <c r="K54" i="1"/>
  <c r="K58" i="1"/>
  <c r="K62" i="1"/>
  <c r="K66" i="1"/>
  <c r="K70" i="1"/>
  <c r="K74" i="1"/>
  <c r="K78" i="1"/>
  <c r="K82" i="1"/>
  <c r="K86" i="1"/>
  <c r="K39" i="1"/>
  <c r="K43" i="1"/>
  <c r="K47" i="1"/>
  <c r="K51" i="1"/>
  <c r="K55" i="1"/>
  <c r="K59" i="1"/>
  <c r="K63" i="1"/>
  <c r="K67" i="1"/>
  <c r="K71" i="1"/>
  <c r="K75" i="1"/>
  <c r="K79" i="1"/>
  <c r="K83" i="1"/>
  <c r="K87" i="1"/>
  <c r="K40" i="1"/>
  <c r="K44" i="1"/>
  <c r="K48" i="1"/>
  <c r="K52" i="1"/>
  <c r="K56" i="1"/>
  <c r="K60" i="1"/>
  <c r="K64" i="1"/>
  <c r="K68" i="1"/>
  <c r="K72" i="1"/>
  <c r="K76" i="1"/>
  <c r="K80" i="1"/>
  <c r="K88" i="1"/>
  <c r="G35" i="1"/>
  <c r="G15" i="1"/>
  <c r="G53" i="1"/>
  <c r="G42" i="1"/>
  <c r="G31" i="1"/>
  <c r="G25" i="1"/>
  <c r="G5" i="1"/>
  <c r="G49" i="1"/>
  <c r="G6" i="1"/>
  <c r="G63" i="1"/>
  <c r="G16" i="1"/>
  <c r="G62" i="1"/>
  <c r="G17" i="1"/>
  <c r="G43" i="1"/>
  <c r="G66" i="1"/>
  <c r="G46" i="1"/>
  <c r="G39" i="1"/>
  <c r="G52" i="1"/>
  <c r="G24" i="1"/>
  <c r="G19" i="1"/>
  <c r="G36" i="1"/>
  <c r="G69" i="1"/>
  <c r="G18" i="1"/>
  <c r="G51" i="1"/>
  <c r="G50" i="1"/>
  <c r="G34" i="1"/>
  <c r="G26" i="1"/>
  <c r="G4" i="1"/>
  <c r="G9" i="1"/>
  <c r="G14" i="1"/>
  <c r="G64" i="1"/>
  <c r="G68" i="1"/>
  <c r="G41" i="1"/>
  <c r="G8" i="1"/>
  <c r="G7" i="1"/>
  <c r="G60" i="1"/>
  <c r="G57" i="1"/>
  <c r="G44" i="1"/>
  <c r="G54" i="1"/>
  <c r="G48" i="1"/>
  <c r="G32" i="1"/>
  <c r="G27" i="1"/>
  <c r="G13" i="1"/>
  <c r="G100" i="1"/>
  <c r="G20" i="1"/>
  <c r="G28" i="1"/>
  <c r="G23" i="1"/>
  <c r="G11" i="1"/>
  <c r="G37" i="1"/>
  <c r="G65" i="1"/>
  <c r="G67" i="1"/>
  <c r="G47" i="1"/>
  <c r="G56" i="1"/>
  <c r="G40" i="1"/>
  <c r="G55" i="1"/>
  <c r="G33" i="1"/>
  <c r="G30" i="1"/>
  <c r="G22" i="1"/>
  <c r="G12" i="1"/>
  <c r="G61" i="1"/>
  <c r="G21" i="1"/>
  <c r="G38" i="1"/>
  <c r="G10" i="1"/>
  <c r="G29" i="1"/>
  <c r="G45" i="1"/>
  <c r="K4" i="1"/>
  <c r="K17" i="1"/>
  <c r="K13" i="1"/>
  <c r="K27" i="1"/>
  <c r="K19" i="1"/>
  <c r="K14" i="1"/>
  <c r="K22" i="1"/>
  <c r="K18" i="1"/>
  <c r="K8" i="1"/>
  <c r="K16" i="1"/>
  <c r="K12" i="1"/>
  <c r="K5" i="1"/>
  <c r="K25" i="1"/>
  <c r="K35" i="1"/>
  <c r="K26" i="1"/>
  <c r="K6" i="1"/>
  <c r="K9" i="1"/>
  <c r="K28" i="1"/>
  <c r="K15" i="1"/>
  <c r="K29" i="1"/>
  <c r="K24" i="1"/>
  <c r="K30" i="1"/>
  <c r="K11" i="1"/>
  <c r="K7" i="1"/>
  <c r="K20" i="1"/>
  <c r="K23" i="1"/>
  <c r="K31" i="1"/>
  <c r="K10" i="1"/>
  <c r="K34" i="1"/>
  <c r="K21" i="1"/>
  <c r="K33" i="1"/>
  <c r="K32" i="1"/>
  <c r="I21" i="1"/>
  <c r="I4" i="1"/>
  <c r="I49" i="1"/>
  <c r="I11" i="1"/>
  <c r="I39" i="1"/>
  <c r="I46" i="1"/>
  <c r="I19" i="1"/>
  <c r="I35" i="1"/>
  <c r="I47" i="1"/>
  <c r="I38" i="1"/>
  <c r="I30" i="1"/>
  <c r="I43" i="1"/>
  <c r="I5" i="1"/>
  <c r="I40" i="1"/>
  <c r="I7" i="1"/>
  <c r="I53" i="1"/>
  <c r="I13" i="1"/>
  <c r="I25" i="1"/>
  <c r="I50" i="1"/>
  <c r="I8" i="1"/>
  <c r="I10" i="1"/>
  <c r="I51" i="1"/>
  <c r="I41" i="1"/>
  <c r="I24" i="1"/>
  <c r="I48" i="1"/>
  <c r="I23" i="1"/>
  <c r="I26" i="1"/>
  <c r="I36" i="1"/>
  <c r="I42" i="1"/>
  <c r="I22" i="1"/>
  <c r="I14" i="1"/>
  <c r="I54" i="1"/>
  <c r="I37" i="1"/>
  <c r="I29" i="1"/>
  <c r="I55" i="1"/>
  <c r="I32" i="1"/>
  <c r="I33" i="1"/>
  <c r="I52" i="1"/>
  <c r="I6" i="1"/>
  <c r="I9" i="1"/>
  <c r="I12" i="1"/>
  <c r="I20" i="1"/>
  <c r="I34" i="1"/>
  <c r="I18" i="1"/>
  <c r="I27" i="1"/>
  <c r="I15" i="1"/>
  <c r="I17" i="1"/>
  <c r="I16" i="1"/>
  <c r="I28" i="1"/>
  <c r="I31" i="1"/>
  <c r="I56" i="1"/>
  <c r="Q74" i="1"/>
  <c r="Q75" i="1"/>
  <c r="Q76" i="1"/>
  <c r="M13" i="1"/>
  <c r="M33" i="1"/>
  <c r="M29" i="1"/>
  <c r="M17" i="1"/>
  <c r="M37" i="1"/>
  <c r="M9" i="1"/>
  <c r="M25" i="1"/>
  <c r="M5" i="1"/>
  <c r="M21" i="1"/>
  <c r="M41" i="1"/>
  <c r="M45" i="1"/>
  <c r="M49" i="1"/>
  <c r="M53" i="1"/>
  <c r="M57" i="1"/>
  <c r="M61" i="1"/>
  <c r="M65" i="1"/>
  <c r="M69" i="1"/>
  <c r="M73" i="1"/>
  <c r="M10" i="1"/>
  <c r="M26" i="1"/>
  <c r="M14" i="1"/>
  <c r="M30" i="1"/>
  <c r="M18" i="1"/>
  <c r="M34" i="1"/>
  <c r="M6" i="1"/>
  <c r="M22" i="1"/>
  <c r="M38" i="1"/>
  <c r="M42" i="1"/>
  <c r="M46" i="1"/>
  <c r="M50" i="1"/>
  <c r="M54" i="1"/>
  <c r="M58" i="1"/>
  <c r="M62" i="1"/>
  <c r="M66" i="1"/>
  <c r="M70" i="1"/>
  <c r="M74" i="1"/>
  <c r="M7" i="1"/>
  <c r="M23" i="1"/>
  <c r="M11" i="1"/>
  <c r="M27" i="1"/>
  <c r="M15" i="1"/>
  <c r="M31" i="1"/>
  <c r="M19" i="1"/>
  <c r="M35" i="1"/>
  <c r="M39" i="1"/>
  <c r="M43" i="1"/>
  <c r="M47" i="1"/>
  <c r="M51" i="1"/>
  <c r="M55" i="1"/>
  <c r="M59" i="1"/>
  <c r="M63" i="1"/>
  <c r="M67" i="1"/>
  <c r="M71" i="1"/>
  <c r="M75" i="1"/>
  <c r="M12" i="1"/>
  <c r="M28" i="1"/>
  <c r="M16" i="1"/>
  <c r="M32" i="1"/>
  <c r="M20" i="1"/>
  <c r="M36" i="1"/>
  <c r="M8" i="1"/>
  <c r="M24" i="1"/>
  <c r="M40" i="1"/>
  <c r="M44" i="1"/>
  <c r="M48" i="1"/>
  <c r="M52" i="1"/>
  <c r="M56" i="1"/>
  <c r="M60" i="1"/>
  <c r="M64" i="1"/>
  <c r="M68" i="1"/>
  <c r="M72" i="1"/>
  <c r="M76" i="1"/>
  <c r="M4" i="1"/>
  <c r="Q69" i="1"/>
  <c r="Q62" i="1"/>
  <c r="Q72" i="1" l="1"/>
  <c r="Q71" i="1"/>
  <c r="Q68" i="1"/>
  <c r="Q64" i="1"/>
  <c r="Q67" i="1"/>
  <c r="Q70" i="1"/>
  <c r="Q61" i="1"/>
  <c r="Q63" i="1"/>
  <c r="Q60" i="1"/>
  <c r="Q65" i="1"/>
  <c r="Q66" i="1"/>
  <c r="Q73" i="1"/>
  <c r="R70" i="1" l="1"/>
  <c r="R58" i="1"/>
  <c r="R65" i="1"/>
  <c r="R76" i="1"/>
  <c r="R61" i="1"/>
  <c r="R59" i="1"/>
  <c r="R74" i="1"/>
  <c r="R62" i="1"/>
  <c r="R69" i="1"/>
  <c r="R73" i="1"/>
  <c r="R60" i="1"/>
  <c r="R63" i="1"/>
  <c r="R64" i="1"/>
  <c r="R72" i="1"/>
  <c r="R66" i="1"/>
  <c r="R67" i="1"/>
  <c r="R68" i="1"/>
  <c r="R71" i="1"/>
  <c r="R75" i="1"/>
  <c r="R15" i="1"/>
  <c r="Q15" i="1"/>
  <c r="AA5" i="1"/>
  <c r="Z5" i="1"/>
  <c r="R20" i="1"/>
  <c r="Q20" i="1"/>
  <c r="Q46" i="1"/>
  <c r="R46" i="1"/>
  <c r="R35" i="1"/>
  <c r="Q35" i="1"/>
  <c r="Q10" i="1"/>
  <c r="R10" i="1"/>
  <c r="R34" i="1"/>
  <c r="Q34" i="1"/>
  <c r="Q54" i="1"/>
  <c r="R54" i="1"/>
  <c r="R24" i="1"/>
  <c r="Q24" i="1"/>
  <c r="R48" i="1"/>
  <c r="Q48" i="1"/>
  <c r="R23" i="1"/>
  <c r="Q23" i="1"/>
  <c r="R16" i="1"/>
  <c r="Q16" i="1"/>
  <c r="R26" i="1"/>
  <c r="Q26" i="1"/>
  <c r="R19" i="1"/>
  <c r="Q19" i="1"/>
  <c r="Q27" i="1"/>
  <c r="R27" i="1"/>
  <c r="Q42" i="1"/>
  <c r="R42" i="1"/>
  <c r="R49" i="1"/>
  <c r="Q49" i="1"/>
  <c r="R8" i="1"/>
  <c r="Q8" i="1"/>
  <c r="D16" i="2"/>
  <c r="R31" i="1"/>
  <c r="Q31" i="1"/>
  <c r="R55" i="1"/>
  <c r="Q55" i="1"/>
  <c r="Q21" i="1"/>
  <c r="R21" i="1"/>
  <c r="Z6" i="1"/>
  <c r="AA6" i="1"/>
  <c r="Q45" i="1"/>
  <c r="R45" i="1"/>
  <c r="Q52" i="1"/>
  <c r="R52" i="1"/>
  <c r="R44" i="1"/>
  <c r="Q44" i="1"/>
  <c r="Q5" i="1"/>
  <c r="R5" i="1"/>
  <c r="R30" i="1"/>
  <c r="Q30" i="1"/>
  <c r="R57" i="1"/>
  <c r="Q57" i="1"/>
  <c r="R47" i="1"/>
  <c r="Q47" i="1"/>
  <c r="R18" i="1"/>
  <c r="Q18" i="1"/>
  <c r="Q22" i="1"/>
  <c r="R22" i="1"/>
  <c r="R13" i="1"/>
  <c r="Q13" i="1"/>
  <c r="R41" i="1"/>
  <c r="Q41" i="1"/>
  <c r="R43" i="1"/>
  <c r="Q43" i="1"/>
  <c r="Q14" i="1"/>
  <c r="R14" i="1"/>
  <c r="R51" i="1"/>
  <c r="Q51" i="1"/>
  <c r="Q6" i="1"/>
  <c r="R6" i="1"/>
  <c r="Q17" i="1"/>
  <c r="R17" i="1"/>
  <c r="R28" i="1"/>
  <c r="Q28" i="1"/>
  <c r="Q32" i="1"/>
  <c r="R32" i="1"/>
  <c r="R12" i="1"/>
  <c r="Q12" i="1"/>
  <c r="R11" i="1"/>
  <c r="Q11" i="1"/>
  <c r="Q7" i="1"/>
  <c r="R7" i="1"/>
  <c r="Q53" i="1"/>
  <c r="R53" i="1"/>
  <c r="K14" i="2"/>
  <c r="Z3" i="1"/>
  <c r="C7" i="2"/>
  <c r="AA3" i="1"/>
  <c r="AA10" i="1"/>
  <c r="R50" i="1"/>
  <c r="Q50" i="1"/>
  <c r="Q25" i="1"/>
  <c r="R25" i="1"/>
  <c r="R36" i="1"/>
  <c r="Q36" i="1"/>
  <c r="R37" i="1"/>
  <c r="Q37" i="1"/>
  <c r="V5" i="1"/>
  <c r="Z4" i="1"/>
  <c r="AA4" i="1"/>
  <c r="Q9" i="1"/>
  <c r="R9" i="1"/>
  <c r="R29" i="1"/>
  <c r="Q29" i="1"/>
  <c r="R38" i="1"/>
  <c r="Q38" i="1"/>
  <c r="R33" i="1"/>
  <c r="Q33" i="1"/>
  <c r="Q56" i="1"/>
  <c r="R56" i="1"/>
  <c r="R39" i="1"/>
  <c r="Q39" i="1"/>
  <c r="R40" i="1"/>
  <c r="Q40" i="1"/>
  <c r="V7" i="1"/>
  <c r="D18" i="2"/>
  <c r="AA9" i="1"/>
  <c r="V6" i="1"/>
  <c r="D17" i="2"/>
  <c r="U5" i="1"/>
  <c r="U7" i="1"/>
  <c r="U6" i="1"/>
  <c r="Q4" i="1"/>
  <c r="R4" i="1"/>
  <c r="U4" i="1"/>
  <c r="V4" i="1"/>
  <c r="D15" i="2"/>
</calcChain>
</file>

<file path=xl/sharedStrings.xml><?xml version="1.0" encoding="utf-8"?>
<sst xmlns="http://schemas.openxmlformats.org/spreadsheetml/2006/main" count="265" uniqueCount="256">
  <si>
    <t>No</t>
    <phoneticPr fontId="1"/>
  </si>
  <si>
    <t>乱数</t>
    <rPh sb="0" eb="2">
      <t>ランスウ</t>
    </rPh>
    <phoneticPr fontId="1"/>
  </si>
  <si>
    <t>乱数1</t>
    <rPh sb="0" eb="2">
      <t>ランスウ</t>
    </rPh>
    <phoneticPr fontId="1"/>
  </si>
  <si>
    <t>乱数2</t>
    <rPh sb="0" eb="2">
      <t>ランスウ</t>
    </rPh>
    <phoneticPr fontId="1"/>
  </si>
  <si>
    <t>乱数3</t>
    <rPh sb="0" eb="2">
      <t>ランスウ</t>
    </rPh>
    <phoneticPr fontId="1"/>
  </si>
  <si>
    <t>乱数4</t>
    <rPh sb="0" eb="2">
      <t>ランスウ</t>
    </rPh>
    <phoneticPr fontId="1"/>
  </si>
  <si>
    <t>順位</t>
    <rPh sb="0" eb="2">
      <t>ジュンイ</t>
    </rPh>
    <phoneticPr fontId="1"/>
  </si>
  <si>
    <t>乱数5</t>
    <rPh sb="0" eb="2">
      <t>ランスウ</t>
    </rPh>
    <phoneticPr fontId="1"/>
  </si>
  <si>
    <t>乱数6</t>
    <rPh sb="0" eb="2">
      <t>ランスウ</t>
    </rPh>
    <phoneticPr fontId="1"/>
  </si>
  <si>
    <t>乱数7</t>
    <rPh sb="0" eb="2">
      <t>ランスウ</t>
    </rPh>
    <phoneticPr fontId="1"/>
  </si>
  <si>
    <t>乱数8</t>
    <rPh sb="0" eb="2">
      <t>ランスウ</t>
    </rPh>
    <phoneticPr fontId="1"/>
  </si>
  <si>
    <t>乱数9</t>
    <rPh sb="0" eb="2">
      <t>ランスウ</t>
    </rPh>
    <phoneticPr fontId="1"/>
  </si>
  <si>
    <t>乱数10</t>
    <rPh sb="0" eb="2">
      <t>ランスウ</t>
    </rPh>
    <phoneticPr fontId="1"/>
  </si>
  <si>
    <t>乱数11</t>
    <rPh sb="0" eb="2">
      <t>ランスウ</t>
    </rPh>
    <phoneticPr fontId="1"/>
  </si>
  <si>
    <t>乱数12</t>
    <rPh sb="0" eb="2">
      <t>ランスウ</t>
    </rPh>
    <phoneticPr fontId="1"/>
  </si>
  <si>
    <t>乱数13</t>
    <rPh sb="0" eb="2">
      <t>ランスウ</t>
    </rPh>
    <phoneticPr fontId="1"/>
  </si>
  <si>
    <t>乱数14</t>
    <rPh sb="0" eb="2">
      <t>ランスウ</t>
    </rPh>
    <phoneticPr fontId="1"/>
  </si>
  <si>
    <t>乱数15</t>
    <rPh sb="0" eb="2">
      <t>ランスウ</t>
    </rPh>
    <phoneticPr fontId="1"/>
  </si>
  <si>
    <t>乱数16</t>
    <rPh sb="0" eb="2">
      <t>ランスウ</t>
    </rPh>
    <phoneticPr fontId="1"/>
  </si>
  <si>
    <t>乱数17</t>
    <rPh sb="0" eb="2">
      <t>ランスウ</t>
    </rPh>
    <phoneticPr fontId="1"/>
  </si>
  <si>
    <t>乱数18</t>
    <rPh sb="0" eb="2">
      <t>ランスウ</t>
    </rPh>
    <phoneticPr fontId="1"/>
  </si>
  <si>
    <t>乱数19</t>
    <rPh sb="0" eb="2">
      <t>ランスウ</t>
    </rPh>
    <phoneticPr fontId="1"/>
  </si>
  <si>
    <t>乱数20</t>
    <rPh sb="0" eb="2">
      <t>ランスウ</t>
    </rPh>
    <phoneticPr fontId="1"/>
  </si>
  <si>
    <t>乱数21</t>
    <rPh sb="0" eb="2">
      <t>ランスウ</t>
    </rPh>
    <phoneticPr fontId="1"/>
  </si>
  <si>
    <t>乱数22</t>
    <rPh sb="0" eb="2">
      <t>ランスウ</t>
    </rPh>
    <phoneticPr fontId="1"/>
  </si>
  <si>
    <t>乱数23</t>
    <rPh sb="0" eb="2">
      <t>ランスウ</t>
    </rPh>
    <phoneticPr fontId="1"/>
  </si>
  <si>
    <t>乱数24</t>
    <rPh sb="0" eb="2">
      <t>ランスウ</t>
    </rPh>
    <phoneticPr fontId="1"/>
  </si>
  <si>
    <t>乱数25</t>
    <rPh sb="0" eb="2">
      <t>ランスウ</t>
    </rPh>
    <phoneticPr fontId="1"/>
  </si>
  <si>
    <t>乱数26</t>
    <rPh sb="0" eb="2">
      <t>ランスウ</t>
    </rPh>
    <phoneticPr fontId="1"/>
  </si>
  <si>
    <t>乱数27</t>
    <rPh sb="0" eb="2">
      <t>ランスウ</t>
    </rPh>
    <phoneticPr fontId="1"/>
  </si>
  <si>
    <t>乱数28</t>
    <rPh sb="0" eb="2">
      <t>ランスウ</t>
    </rPh>
    <phoneticPr fontId="1"/>
  </si>
  <si>
    <t>乱数29</t>
    <rPh sb="0" eb="2">
      <t>ランスウ</t>
    </rPh>
    <phoneticPr fontId="1"/>
  </si>
  <si>
    <t>乱数30</t>
    <rPh sb="0" eb="2">
      <t>ランスウ</t>
    </rPh>
    <phoneticPr fontId="1"/>
  </si>
  <si>
    <t>乱数31</t>
    <rPh sb="0" eb="2">
      <t>ランスウ</t>
    </rPh>
    <phoneticPr fontId="1"/>
  </si>
  <si>
    <t>乱数32</t>
    <rPh sb="0" eb="2">
      <t>ランスウ</t>
    </rPh>
    <phoneticPr fontId="1"/>
  </si>
  <si>
    <t>乱数33</t>
    <rPh sb="0" eb="2">
      <t>ランスウ</t>
    </rPh>
    <phoneticPr fontId="1"/>
  </si>
  <si>
    <t>乱数34</t>
    <rPh sb="0" eb="2">
      <t>ランスウ</t>
    </rPh>
    <phoneticPr fontId="1"/>
  </si>
  <si>
    <t>乱数35</t>
    <rPh sb="0" eb="2">
      <t>ランスウ</t>
    </rPh>
    <phoneticPr fontId="1"/>
  </si>
  <si>
    <t>乱数36</t>
    <rPh sb="0" eb="2">
      <t>ランスウ</t>
    </rPh>
    <phoneticPr fontId="1"/>
  </si>
  <si>
    <t>乱数37</t>
    <rPh sb="0" eb="2">
      <t>ランスウ</t>
    </rPh>
    <phoneticPr fontId="1"/>
  </si>
  <si>
    <t>乱数38</t>
    <rPh sb="0" eb="2">
      <t>ランスウ</t>
    </rPh>
    <phoneticPr fontId="1"/>
  </si>
  <si>
    <t>乱数39</t>
    <rPh sb="0" eb="2">
      <t>ランスウ</t>
    </rPh>
    <phoneticPr fontId="1"/>
  </si>
  <si>
    <t>乱数40</t>
    <rPh sb="0" eb="2">
      <t>ランスウ</t>
    </rPh>
    <phoneticPr fontId="1"/>
  </si>
  <si>
    <t>乱数41</t>
    <rPh sb="0" eb="2">
      <t>ランスウ</t>
    </rPh>
    <phoneticPr fontId="1"/>
  </si>
  <si>
    <t>乱数42</t>
    <rPh sb="0" eb="2">
      <t>ランスウ</t>
    </rPh>
    <phoneticPr fontId="1"/>
  </si>
  <si>
    <t>乱数43</t>
    <rPh sb="0" eb="2">
      <t>ランスウ</t>
    </rPh>
    <phoneticPr fontId="1"/>
  </si>
  <si>
    <t>乱数44</t>
    <rPh sb="0" eb="2">
      <t>ランスウ</t>
    </rPh>
    <phoneticPr fontId="1"/>
  </si>
  <si>
    <t>乱数45</t>
    <rPh sb="0" eb="2">
      <t>ランスウ</t>
    </rPh>
    <phoneticPr fontId="1"/>
  </si>
  <si>
    <t>乱数46</t>
    <rPh sb="0" eb="2">
      <t>ランスウ</t>
    </rPh>
    <phoneticPr fontId="1"/>
  </si>
  <si>
    <t>乱数47</t>
    <rPh sb="0" eb="2">
      <t>ランスウ</t>
    </rPh>
    <phoneticPr fontId="1"/>
  </si>
  <si>
    <t>乱数48</t>
    <rPh sb="0" eb="2">
      <t>ランスウ</t>
    </rPh>
    <phoneticPr fontId="1"/>
  </si>
  <si>
    <t>乱数49</t>
    <rPh sb="0" eb="2">
      <t>ランスウ</t>
    </rPh>
    <phoneticPr fontId="1"/>
  </si>
  <si>
    <t>乱数50</t>
    <rPh sb="0" eb="2">
      <t>ランスウ</t>
    </rPh>
    <phoneticPr fontId="1"/>
  </si>
  <si>
    <t>乱数51</t>
    <rPh sb="0" eb="2">
      <t>ランスウ</t>
    </rPh>
    <phoneticPr fontId="1"/>
  </si>
  <si>
    <t>乱数52</t>
    <rPh sb="0" eb="2">
      <t>ランスウ</t>
    </rPh>
    <phoneticPr fontId="1"/>
  </si>
  <si>
    <t>問題作成</t>
    <rPh sb="0" eb="2">
      <t>モンダイ</t>
    </rPh>
    <rPh sb="2" eb="4">
      <t>サクセイ</t>
    </rPh>
    <phoneticPr fontId="1"/>
  </si>
  <si>
    <t>乱数53</t>
    <rPh sb="0" eb="2">
      <t>ランスウ</t>
    </rPh>
    <phoneticPr fontId="1"/>
  </si>
  <si>
    <t>乱数54</t>
    <rPh sb="0" eb="2">
      <t>ランスウ</t>
    </rPh>
    <phoneticPr fontId="1"/>
  </si>
  <si>
    <t>乱数55</t>
    <rPh sb="0" eb="2">
      <t>ランスウ</t>
    </rPh>
    <phoneticPr fontId="1"/>
  </si>
  <si>
    <t>乱数56</t>
    <rPh sb="0" eb="2">
      <t>ランスウ</t>
    </rPh>
    <phoneticPr fontId="1"/>
  </si>
  <si>
    <t>乱数57</t>
    <rPh sb="0" eb="2">
      <t>ランスウ</t>
    </rPh>
    <phoneticPr fontId="1"/>
  </si>
  <si>
    <t>乱数58</t>
    <rPh sb="0" eb="2">
      <t>ランスウ</t>
    </rPh>
    <phoneticPr fontId="1"/>
  </si>
  <si>
    <t>乱数59</t>
    <rPh sb="0" eb="2">
      <t>ランスウ</t>
    </rPh>
    <phoneticPr fontId="1"/>
  </si>
  <si>
    <t>乱数60</t>
    <rPh sb="0" eb="2">
      <t>ランスウ</t>
    </rPh>
    <phoneticPr fontId="1"/>
  </si>
  <si>
    <t>乱数61</t>
    <rPh sb="0" eb="2">
      <t>ランスウ</t>
    </rPh>
    <phoneticPr fontId="1"/>
  </si>
  <si>
    <t>乱数62</t>
    <rPh sb="0" eb="2">
      <t>ランスウ</t>
    </rPh>
    <phoneticPr fontId="1"/>
  </si>
  <si>
    <t>解答</t>
    <rPh sb="0" eb="2">
      <t>カイトウ</t>
    </rPh>
    <phoneticPr fontId="1"/>
  </si>
  <si>
    <t>比較</t>
    <rPh sb="0" eb="2">
      <t>ヒカク</t>
    </rPh>
    <phoneticPr fontId="1"/>
  </si>
  <si>
    <t>③</t>
    <phoneticPr fontId="1"/>
  </si>
  <si>
    <t>番号</t>
    <rPh sb="0" eb="2">
      <t>バンゴウ</t>
    </rPh>
    <phoneticPr fontId="1"/>
  </si>
  <si>
    <t>順位</t>
    <rPh sb="0" eb="2">
      <t>ジュンイ</t>
    </rPh>
    <phoneticPr fontId="1"/>
  </si>
  <si>
    <t>乱数</t>
    <rPh sb="0" eb="2">
      <t>ランスウ</t>
    </rPh>
    <phoneticPr fontId="1"/>
  </si>
  <si>
    <t>乱数順序</t>
    <rPh sb="0" eb="2">
      <t>ランスウ</t>
    </rPh>
    <rPh sb="2" eb="4">
      <t>ジュンジョ</t>
    </rPh>
    <phoneticPr fontId="1"/>
  </si>
  <si>
    <t>正解と思うものを以下↓の中から選んでください</t>
    <rPh sb="0" eb="2">
      <t>セイカイ</t>
    </rPh>
    <rPh sb="3" eb="4">
      <t>オモ</t>
    </rPh>
    <rPh sb="8" eb="10">
      <t>イカ</t>
    </rPh>
    <rPh sb="12" eb="13">
      <t>ナカ</t>
    </rPh>
    <rPh sb="15" eb="16">
      <t>エラ</t>
    </rPh>
    <phoneticPr fontId="1"/>
  </si>
  <si>
    <t>乱数63</t>
    <rPh sb="0" eb="2">
      <t>ランスウ</t>
    </rPh>
    <phoneticPr fontId="1"/>
  </si>
  <si>
    <t>乱数64</t>
    <rPh sb="0" eb="2">
      <t>ランスウ</t>
    </rPh>
    <phoneticPr fontId="1"/>
  </si>
  <si>
    <t>乱数65</t>
    <rPh sb="0" eb="2">
      <t>ランスウ</t>
    </rPh>
    <phoneticPr fontId="1"/>
  </si>
  <si>
    <t>乱数66</t>
    <rPh sb="0" eb="2">
      <t>ランスウ</t>
    </rPh>
    <phoneticPr fontId="1"/>
  </si>
  <si>
    <t>乱数67</t>
    <rPh sb="0" eb="2">
      <t>ランスウ</t>
    </rPh>
    <phoneticPr fontId="1"/>
  </si>
  <si>
    <t>乱数68</t>
    <rPh sb="0" eb="2">
      <t>ランスウ</t>
    </rPh>
    <phoneticPr fontId="1"/>
  </si>
  <si>
    <t>乱数69</t>
    <rPh sb="0" eb="2">
      <t>ランスウ</t>
    </rPh>
    <phoneticPr fontId="1"/>
  </si>
  <si>
    <t>乱数70</t>
    <rPh sb="0" eb="2">
      <t>ランスウ</t>
    </rPh>
    <phoneticPr fontId="1"/>
  </si>
  <si>
    <t>乱数71</t>
    <rPh sb="0" eb="2">
      <t>ランスウ</t>
    </rPh>
    <phoneticPr fontId="1"/>
  </si>
  <si>
    <t>乱数72</t>
    <rPh sb="0" eb="2">
      <t>ランスウ</t>
    </rPh>
    <phoneticPr fontId="1"/>
  </si>
  <si>
    <t>乱数73</t>
    <rPh sb="0" eb="2">
      <t>ランスウ</t>
    </rPh>
    <phoneticPr fontId="1"/>
  </si>
  <si>
    <t>漢字</t>
    <rPh sb="0" eb="2">
      <t>カンジ</t>
    </rPh>
    <phoneticPr fontId="1"/>
  </si>
  <si>
    <t>読み</t>
    <rPh sb="0" eb="1">
      <t>ヨ</t>
    </rPh>
    <phoneticPr fontId="1"/>
  </si>
  <si>
    <t>鰯</t>
    <rPh sb="0" eb="1">
      <t>イワシ</t>
    </rPh>
    <phoneticPr fontId="1"/>
  </si>
  <si>
    <t>鯖</t>
    <rPh sb="0" eb="1">
      <t>サバ</t>
    </rPh>
    <phoneticPr fontId="1"/>
  </si>
  <si>
    <t>鮪</t>
    <rPh sb="0" eb="1">
      <t>マグロ</t>
    </rPh>
    <phoneticPr fontId="1"/>
  </si>
  <si>
    <t>鯛</t>
    <rPh sb="0" eb="1">
      <t>タイ</t>
    </rPh>
    <phoneticPr fontId="1"/>
  </si>
  <si>
    <t>鮎</t>
    <rPh sb="0" eb="1">
      <t>アユ</t>
    </rPh>
    <phoneticPr fontId="1"/>
  </si>
  <si>
    <t>鰹</t>
    <rPh sb="0" eb="1">
      <t>カツオ</t>
    </rPh>
    <phoneticPr fontId="1"/>
  </si>
  <si>
    <t>鯨</t>
    <rPh sb="0" eb="1">
      <t>クジラ</t>
    </rPh>
    <phoneticPr fontId="1"/>
  </si>
  <si>
    <t>鮫</t>
    <rPh sb="0" eb="1">
      <t>サメ</t>
    </rPh>
    <phoneticPr fontId="1"/>
  </si>
  <si>
    <t>魷</t>
    <rPh sb="0" eb="1">
      <t>イカ</t>
    </rPh>
    <phoneticPr fontId="1"/>
  </si>
  <si>
    <t>鮹</t>
    <rPh sb="0" eb="1">
      <t>タコ</t>
    </rPh>
    <phoneticPr fontId="1"/>
  </si>
  <si>
    <t>魬</t>
    <rPh sb="0" eb="1">
      <t>ハマチ</t>
    </rPh>
    <phoneticPr fontId="1"/>
  </si>
  <si>
    <t>魛</t>
    <rPh sb="0" eb="1">
      <t>タチウオ</t>
    </rPh>
    <phoneticPr fontId="1"/>
  </si>
  <si>
    <t>鰈</t>
    <rPh sb="0" eb="1">
      <t>カレイ</t>
    </rPh>
    <phoneticPr fontId="1"/>
  </si>
  <si>
    <t>鮃</t>
    <rPh sb="0" eb="1">
      <t>ヒラメ</t>
    </rPh>
    <phoneticPr fontId="1"/>
  </si>
  <si>
    <t>魳</t>
    <rPh sb="0" eb="1">
      <t>カマス</t>
    </rPh>
    <phoneticPr fontId="1"/>
  </si>
  <si>
    <t>魵</t>
    <rPh sb="0" eb="1">
      <t>エビ</t>
    </rPh>
    <phoneticPr fontId="1"/>
  </si>
  <si>
    <t>鮀</t>
    <rPh sb="0" eb="1">
      <t>ナマズ</t>
    </rPh>
    <phoneticPr fontId="1"/>
  </si>
  <si>
    <t>鮭</t>
    <rPh sb="0" eb="1">
      <t>サケ</t>
    </rPh>
    <phoneticPr fontId="1"/>
  </si>
  <si>
    <t>鮐</t>
    <rPh sb="0" eb="1">
      <t>フグ</t>
    </rPh>
    <phoneticPr fontId="1"/>
  </si>
  <si>
    <t>鮍</t>
    <rPh sb="0" eb="1">
      <t>カワハギ</t>
    </rPh>
    <phoneticPr fontId="1"/>
  </si>
  <si>
    <t>鮇</t>
    <rPh sb="0" eb="1">
      <t>イワナ</t>
    </rPh>
    <phoneticPr fontId="1"/>
  </si>
  <si>
    <t>鱒</t>
    <rPh sb="0" eb="1">
      <t>マス</t>
    </rPh>
    <phoneticPr fontId="1"/>
  </si>
  <si>
    <t>鮒</t>
    <rPh sb="0" eb="1">
      <t>フナ</t>
    </rPh>
    <phoneticPr fontId="1"/>
  </si>
  <si>
    <t>鮑</t>
    <rPh sb="0" eb="1">
      <t>アワビ</t>
    </rPh>
    <phoneticPr fontId="1"/>
  </si>
  <si>
    <t>鯔</t>
    <rPh sb="0" eb="1">
      <t>ボラ</t>
    </rPh>
    <phoneticPr fontId="1"/>
  </si>
  <si>
    <t>鯲</t>
    <rPh sb="0" eb="1">
      <t>ドジョウ</t>
    </rPh>
    <phoneticPr fontId="1"/>
  </si>
  <si>
    <t>鰍</t>
    <rPh sb="0" eb="1">
      <t>カジカ</t>
    </rPh>
    <phoneticPr fontId="1"/>
  </si>
  <si>
    <t>鯉</t>
    <rPh sb="0" eb="1">
      <t>コイ</t>
    </rPh>
    <phoneticPr fontId="1"/>
  </si>
  <si>
    <t>鯏</t>
    <rPh sb="0" eb="1">
      <t>アサリ</t>
    </rPh>
    <phoneticPr fontId="1"/>
  </si>
  <si>
    <t>鯵</t>
    <rPh sb="0" eb="1">
      <t>アジ</t>
    </rPh>
    <phoneticPr fontId="1"/>
  </si>
  <si>
    <t>鯆</t>
    <rPh sb="0" eb="1">
      <t>イルカ</t>
    </rPh>
    <phoneticPr fontId="1"/>
  </si>
  <si>
    <t>鯎</t>
    <rPh sb="0" eb="1">
      <t>ウグイ</t>
    </rPh>
    <phoneticPr fontId="1"/>
  </si>
  <si>
    <t>鱏</t>
    <rPh sb="0" eb="1">
      <t>エイ</t>
    </rPh>
    <phoneticPr fontId="1"/>
  </si>
  <si>
    <t>鱟</t>
    <rPh sb="0" eb="1">
      <t>カブトガニ</t>
    </rPh>
    <phoneticPr fontId="1"/>
  </si>
  <si>
    <t>鱚</t>
    <rPh sb="0" eb="1">
      <t>キス</t>
    </rPh>
    <phoneticPr fontId="1"/>
  </si>
  <si>
    <t>鯒</t>
    <rPh sb="0" eb="1">
      <t>コチ</t>
    </rPh>
    <phoneticPr fontId="1"/>
  </si>
  <si>
    <t>鮗</t>
    <rPh sb="0" eb="1">
      <t>コノシロ</t>
    </rPh>
    <phoneticPr fontId="1"/>
  </si>
  <si>
    <t>鮴</t>
    <rPh sb="0" eb="1">
      <t>ゴリ</t>
    </rPh>
    <phoneticPr fontId="1"/>
  </si>
  <si>
    <t>鰆</t>
    <rPh sb="0" eb="1">
      <t>サワラ</t>
    </rPh>
    <phoneticPr fontId="1"/>
  </si>
  <si>
    <t>鱵</t>
    <rPh sb="0" eb="1">
      <t>サヨリ</t>
    </rPh>
    <phoneticPr fontId="1"/>
  </si>
  <si>
    <t>鯱</t>
    <rPh sb="0" eb="1">
      <t>シャチ</t>
    </rPh>
    <phoneticPr fontId="1"/>
  </si>
  <si>
    <t>鱸</t>
    <rPh sb="0" eb="1">
      <t>スズキ</t>
    </rPh>
    <phoneticPr fontId="1"/>
  </si>
  <si>
    <t>鱮</t>
    <rPh sb="0" eb="1">
      <t>タナゴ</t>
    </rPh>
    <phoneticPr fontId="1"/>
  </si>
  <si>
    <t>鱈</t>
    <rPh sb="0" eb="1">
      <t>タラ</t>
    </rPh>
    <phoneticPr fontId="1"/>
  </si>
  <si>
    <t>魹</t>
    <rPh sb="0" eb="1">
      <t>トド</t>
    </rPh>
    <phoneticPr fontId="1"/>
  </si>
  <si>
    <t>鯡</t>
    <rPh sb="0" eb="1">
      <t>ニシン</t>
    </rPh>
    <phoneticPr fontId="1"/>
  </si>
  <si>
    <t>鯊</t>
    <rPh sb="0" eb="1">
      <t>ハゼ</t>
    </rPh>
    <phoneticPr fontId="1"/>
  </si>
  <si>
    <t>鰰</t>
    <rPh sb="0" eb="1">
      <t>ハタハタ</t>
    </rPh>
    <phoneticPr fontId="1"/>
  </si>
  <si>
    <t>鱧</t>
    <rPh sb="0" eb="1">
      <t>ハモ</t>
    </rPh>
    <phoneticPr fontId="1"/>
  </si>
  <si>
    <t>鱶</t>
    <rPh sb="0" eb="1">
      <t>フカ</t>
    </rPh>
    <phoneticPr fontId="1"/>
  </si>
  <si>
    <t>鰙</t>
    <rPh sb="0" eb="1">
      <t>ワカサギ</t>
    </rPh>
    <phoneticPr fontId="1"/>
  </si>
  <si>
    <t>鰐</t>
    <rPh sb="0" eb="1">
      <t>ワニ</t>
    </rPh>
    <phoneticPr fontId="1"/>
  </si>
  <si>
    <t>鯑</t>
    <rPh sb="0" eb="1">
      <t>カズノコ</t>
    </rPh>
    <phoneticPr fontId="1"/>
  </si>
  <si>
    <t>鰑</t>
    <rPh sb="0" eb="1">
      <t>スルメ</t>
    </rPh>
    <phoneticPr fontId="1"/>
  </si>
  <si>
    <t>魚へん</t>
    <rPh sb="0" eb="1">
      <t>サカナ</t>
    </rPh>
    <phoneticPr fontId="1"/>
  </si>
  <si>
    <t>木へん</t>
    <rPh sb="0" eb="1">
      <t>キ</t>
    </rPh>
    <phoneticPr fontId="1"/>
  </si>
  <si>
    <t>草かんむり</t>
    <rPh sb="0" eb="1">
      <t>クサ</t>
    </rPh>
    <phoneticPr fontId="1"/>
  </si>
  <si>
    <t>杏</t>
    <rPh sb="0" eb="1">
      <t>アンズ</t>
    </rPh>
    <phoneticPr fontId="1"/>
  </si>
  <si>
    <t>李</t>
    <rPh sb="0" eb="1">
      <t>スモモ</t>
    </rPh>
    <phoneticPr fontId="1"/>
  </si>
  <si>
    <t>杉</t>
    <rPh sb="0" eb="1">
      <t>スギ</t>
    </rPh>
    <phoneticPr fontId="1"/>
  </si>
  <si>
    <t>松</t>
    <rPh sb="0" eb="1">
      <t>マツ</t>
    </rPh>
    <phoneticPr fontId="1"/>
  </si>
  <si>
    <t>杼</t>
    <rPh sb="0" eb="1">
      <t>ドングリ</t>
    </rPh>
    <phoneticPr fontId="1"/>
  </si>
  <si>
    <t>柿</t>
    <rPh sb="0" eb="1">
      <t>カキ</t>
    </rPh>
    <phoneticPr fontId="1"/>
  </si>
  <si>
    <t>栂</t>
    <rPh sb="0" eb="1">
      <t>ツガ</t>
    </rPh>
    <phoneticPr fontId="1"/>
  </si>
  <si>
    <t>柏</t>
    <rPh sb="0" eb="1">
      <t>カシワ</t>
    </rPh>
    <phoneticPr fontId="1"/>
  </si>
  <si>
    <t>柊</t>
    <rPh sb="0" eb="1">
      <t>ヒイラギ</t>
    </rPh>
    <phoneticPr fontId="1"/>
  </si>
  <si>
    <t>柾</t>
    <rPh sb="0" eb="1">
      <t>マサキ</t>
    </rPh>
    <phoneticPr fontId="1"/>
  </si>
  <si>
    <t>柳</t>
    <rPh sb="0" eb="1">
      <t>ヤナギ</t>
    </rPh>
    <phoneticPr fontId="1"/>
  </si>
  <si>
    <t>栃</t>
    <rPh sb="0" eb="1">
      <t>トチ</t>
    </rPh>
    <phoneticPr fontId="1"/>
  </si>
  <si>
    <t>桑</t>
    <rPh sb="0" eb="1">
      <t>クワ</t>
    </rPh>
    <phoneticPr fontId="1"/>
  </si>
  <si>
    <t>桐</t>
    <rPh sb="0" eb="1">
      <t>キリ</t>
    </rPh>
    <phoneticPr fontId="1"/>
  </si>
  <si>
    <t>桂</t>
    <rPh sb="0" eb="1">
      <t>カツラ</t>
    </rPh>
    <phoneticPr fontId="1"/>
  </si>
  <si>
    <t>桜</t>
    <rPh sb="0" eb="1">
      <t>サクラ</t>
    </rPh>
    <phoneticPr fontId="1"/>
  </si>
  <si>
    <t>桃</t>
    <rPh sb="0" eb="1">
      <t>モモ</t>
    </rPh>
    <phoneticPr fontId="1"/>
  </si>
  <si>
    <t>梅</t>
    <rPh sb="0" eb="1">
      <t>ウメ</t>
    </rPh>
    <phoneticPr fontId="1"/>
  </si>
  <si>
    <t>檜</t>
    <rPh sb="0" eb="1">
      <t>ヒノキ</t>
    </rPh>
    <phoneticPr fontId="1"/>
  </si>
  <si>
    <t>栩</t>
    <rPh sb="0" eb="1">
      <t>クヌギ</t>
    </rPh>
    <phoneticPr fontId="1"/>
  </si>
  <si>
    <t>梨</t>
    <rPh sb="0" eb="1">
      <t>ナシ</t>
    </rPh>
    <phoneticPr fontId="1"/>
  </si>
  <si>
    <t>梓</t>
    <rPh sb="0" eb="1">
      <t>アズサ</t>
    </rPh>
    <phoneticPr fontId="1"/>
  </si>
  <si>
    <t>梔</t>
    <rPh sb="0" eb="1">
      <t>クチナシ</t>
    </rPh>
    <phoneticPr fontId="1"/>
  </si>
  <si>
    <t>梛</t>
    <rPh sb="0" eb="1">
      <t>ナギ</t>
    </rPh>
    <phoneticPr fontId="1"/>
  </si>
  <si>
    <t>棗</t>
    <rPh sb="0" eb="1">
      <t>ナツメ</t>
    </rPh>
    <phoneticPr fontId="1"/>
  </si>
  <si>
    <t>椛</t>
    <rPh sb="0" eb="1">
      <t>モミジ</t>
    </rPh>
    <phoneticPr fontId="1"/>
  </si>
  <si>
    <t>椎</t>
    <rPh sb="0" eb="1">
      <t>シイ</t>
    </rPh>
    <phoneticPr fontId="1"/>
  </si>
  <si>
    <t>椋</t>
    <rPh sb="0" eb="1">
      <t>ムク</t>
    </rPh>
    <phoneticPr fontId="1"/>
  </si>
  <si>
    <t>椿</t>
    <rPh sb="0" eb="1">
      <t>ツバキ</t>
    </rPh>
    <phoneticPr fontId="1"/>
  </si>
  <si>
    <t>楠</t>
    <rPh sb="0" eb="1">
      <t>クスノキ</t>
    </rPh>
    <phoneticPr fontId="1"/>
  </si>
  <si>
    <t>楓</t>
    <rPh sb="0" eb="1">
      <t>カエデ</t>
    </rPh>
    <phoneticPr fontId="1"/>
  </si>
  <si>
    <t>楡</t>
    <rPh sb="0" eb="1">
      <t>ニレ</t>
    </rPh>
    <phoneticPr fontId="1"/>
  </si>
  <si>
    <t>茅</t>
    <rPh sb="0" eb="1">
      <t>カヤ</t>
    </rPh>
    <phoneticPr fontId="1"/>
  </si>
  <si>
    <t>樒</t>
    <rPh sb="0" eb="1">
      <t>シキミ</t>
    </rPh>
    <phoneticPr fontId="1"/>
  </si>
  <si>
    <t>樅</t>
    <rPh sb="0" eb="1">
      <t>モミ</t>
    </rPh>
    <phoneticPr fontId="1"/>
  </si>
  <si>
    <t>橅</t>
    <rPh sb="0" eb="1">
      <t>ブナ</t>
    </rPh>
    <phoneticPr fontId="1"/>
  </si>
  <si>
    <t>橙</t>
    <rPh sb="0" eb="1">
      <t>ダイダイ</t>
    </rPh>
    <phoneticPr fontId="1"/>
  </si>
  <si>
    <t>榎</t>
    <rPh sb="0" eb="1">
      <t>エノキ</t>
    </rPh>
    <phoneticPr fontId="1"/>
  </si>
  <si>
    <t>榊</t>
    <rPh sb="0" eb="1">
      <t>サカキ</t>
    </rPh>
    <phoneticPr fontId="1"/>
  </si>
  <si>
    <t>楮</t>
    <rPh sb="0" eb="1">
      <t>コウゾ</t>
    </rPh>
    <phoneticPr fontId="1"/>
  </si>
  <si>
    <t>棉</t>
    <rPh sb="0" eb="1">
      <t>ワタ</t>
    </rPh>
    <phoneticPr fontId="1"/>
  </si>
  <si>
    <t>艾</t>
    <rPh sb="0" eb="1">
      <t>モグサ</t>
    </rPh>
    <phoneticPr fontId="1"/>
  </si>
  <si>
    <t>薄</t>
    <rPh sb="0" eb="1">
      <t>ススキ</t>
    </rPh>
    <phoneticPr fontId="1"/>
  </si>
  <si>
    <t>芹</t>
    <rPh sb="0" eb="1">
      <t>セリ</t>
    </rPh>
    <phoneticPr fontId="1"/>
  </si>
  <si>
    <t>茄</t>
    <rPh sb="0" eb="1">
      <t>ナス</t>
    </rPh>
    <phoneticPr fontId="1"/>
  </si>
  <si>
    <t>苳</t>
    <rPh sb="0" eb="1">
      <t>フキ</t>
    </rPh>
    <phoneticPr fontId="1"/>
  </si>
  <si>
    <t>蕗</t>
    <rPh sb="0" eb="1">
      <t>フキ</t>
    </rPh>
    <phoneticPr fontId="1"/>
  </si>
  <si>
    <t>苺</t>
    <rPh sb="0" eb="1">
      <t>イチゴ</t>
    </rPh>
    <phoneticPr fontId="1"/>
  </si>
  <si>
    <t>茨</t>
    <rPh sb="0" eb="1">
      <t>イバラ</t>
    </rPh>
    <phoneticPr fontId="1"/>
  </si>
  <si>
    <t>荻</t>
    <rPh sb="0" eb="1">
      <t>オギ</t>
    </rPh>
    <phoneticPr fontId="1"/>
  </si>
  <si>
    <t>菊</t>
    <rPh sb="0" eb="1">
      <t>キク</t>
    </rPh>
    <phoneticPr fontId="1"/>
  </si>
  <si>
    <t>菫</t>
    <rPh sb="0" eb="1">
      <t>スミレ</t>
    </rPh>
    <phoneticPr fontId="1"/>
  </si>
  <si>
    <t>菘</t>
    <rPh sb="0" eb="1">
      <t>スズナ</t>
    </rPh>
    <phoneticPr fontId="1"/>
  </si>
  <si>
    <t>蓮</t>
    <rPh sb="0" eb="1">
      <t>ハス</t>
    </rPh>
    <phoneticPr fontId="1"/>
  </si>
  <si>
    <t>蕪</t>
    <rPh sb="0" eb="1">
      <t>カブ</t>
    </rPh>
    <phoneticPr fontId="1"/>
  </si>
  <si>
    <t>葭</t>
    <rPh sb="0" eb="1">
      <t>アシ</t>
    </rPh>
    <phoneticPr fontId="1"/>
  </si>
  <si>
    <t>葛</t>
    <rPh sb="0" eb="1">
      <t>クズ</t>
    </rPh>
    <phoneticPr fontId="1"/>
  </si>
  <si>
    <t>韮</t>
    <rPh sb="0" eb="1">
      <t>ニラ</t>
    </rPh>
    <phoneticPr fontId="1"/>
  </si>
  <si>
    <t>葱</t>
    <rPh sb="0" eb="1">
      <t>ネギ</t>
    </rPh>
    <phoneticPr fontId="1"/>
  </si>
  <si>
    <t>萩</t>
    <rPh sb="0" eb="1">
      <t>ハギ</t>
    </rPh>
    <phoneticPr fontId="1"/>
  </si>
  <si>
    <t>蒲</t>
    <rPh sb="0" eb="1">
      <t>ガマ</t>
    </rPh>
    <phoneticPr fontId="1"/>
  </si>
  <si>
    <t>蔦</t>
    <rPh sb="0" eb="1">
      <t>ツタ</t>
    </rPh>
    <phoneticPr fontId="1"/>
  </si>
  <si>
    <t>蓬</t>
    <rPh sb="0" eb="1">
      <t>ヨモギ</t>
    </rPh>
    <phoneticPr fontId="1"/>
  </si>
  <si>
    <t>菱</t>
    <rPh sb="0" eb="1">
      <t>ヒシ</t>
    </rPh>
    <phoneticPr fontId="1"/>
  </si>
  <si>
    <t>蕨</t>
    <rPh sb="0" eb="1">
      <t>ワラビ</t>
    </rPh>
    <phoneticPr fontId="1"/>
  </si>
  <si>
    <t>薊</t>
    <rPh sb="0" eb="1">
      <t>アザミ</t>
    </rPh>
    <phoneticPr fontId="1"/>
  </si>
  <si>
    <t>薺</t>
    <rPh sb="0" eb="1">
      <t>ナズナ</t>
    </rPh>
    <phoneticPr fontId="1"/>
  </si>
  <si>
    <t>藤</t>
    <rPh sb="0" eb="1">
      <t>フジ</t>
    </rPh>
    <phoneticPr fontId="1"/>
  </si>
  <si>
    <t>蘭</t>
    <rPh sb="0" eb="1">
      <t>ラン</t>
    </rPh>
    <phoneticPr fontId="1"/>
  </si>
  <si>
    <t>藍</t>
    <rPh sb="0" eb="1">
      <t>アイ</t>
    </rPh>
    <phoneticPr fontId="1"/>
  </si>
  <si>
    <t>茶</t>
    <rPh sb="0" eb="1">
      <t>チャ</t>
    </rPh>
    <phoneticPr fontId="1"/>
  </si>
  <si>
    <t>芋</t>
    <rPh sb="0" eb="1">
      <t>イモ</t>
    </rPh>
    <phoneticPr fontId="1"/>
  </si>
  <si>
    <t>データMAX</t>
    <phoneticPr fontId="1"/>
  </si>
  <si>
    <t>魚偏</t>
    <rPh sb="0" eb="1">
      <t>サカナ</t>
    </rPh>
    <rPh sb="1" eb="2">
      <t>ヘン</t>
    </rPh>
    <phoneticPr fontId="1"/>
  </si>
  <si>
    <t>木偏</t>
    <rPh sb="0" eb="1">
      <t>キ</t>
    </rPh>
    <rPh sb="1" eb="2">
      <t>ヘン</t>
    </rPh>
    <phoneticPr fontId="1"/>
  </si>
  <si>
    <t>草冠</t>
    <rPh sb="0" eb="1">
      <t>クサ</t>
    </rPh>
    <rPh sb="1" eb="2">
      <t>カンムリ</t>
    </rPh>
    <phoneticPr fontId="1"/>
  </si>
  <si>
    <t>何偏？</t>
    <rPh sb="0" eb="1">
      <t>ナニ</t>
    </rPh>
    <rPh sb="1" eb="2">
      <t>ヘン</t>
    </rPh>
    <phoneticPr fontId="1"/>
  </si>
  <si>
    <t>鳥編</t>
    <rPh sb="0" eb="1">
      <t>トリ</t>
    </rPh>
    <rPh sb="1" eb="2">
      <t>ヘン</t>
    </rPh>
    <phoneticPr fontId="1"/>
  </si>
  <si>
    <t>鴨</t>
    <rPh sb="0" eb="1">
      <t>アヒル</t>
    </rPh>
    <phoneticPr fontId="1"/>
  </si>
  <si>
    <t>鵤</t>
    <rPh sb="0" eb="1">
      <t>イカル</t>
    </rPh>
    <phoneticPr fontId="1"/>
  </si>
  <si>
    <t>鵜</t>
    <rPh sb="0" eb="1">
      <t>ウ</t>
    </rPh>
    <phoneticPr fontId="1"/>
  </si>
  <si>
    <t>鶯</t>
    <rPh sb="0" eb="1">
      <t>ウグイス</t>
    </rPh>
    <phoneticPr fontId="1"/>
  </si>
  <si>
    <t>鶉</t>
    <rPh sb="0" eb="1">
      <t>ウズラ</t>
    </rPh>
    <phoneticPr fontId="1"/>
  </si>
  <si>
    <t>鷽</t>
    <rPh sb="0" eb="1">
      <t>ウソ</t>
    </rPh>
    <phoneticPr fontId="1"/>
  </si>
  <si>
    <t>鳳</t>
    <rPh sb="0" eb="1">
      <t>オオトリ</t>
    </rPh>
    <phoneticPr fontId="1"/>
  </si>
  <si>
    <t>鴛</t>
    <rPh sb="0" eb="1">
      <t>オシドリ</t>
    </rPh>
    <phoneticPr fontId="1"/>
  </si>
  <si>
    <t>鵲</t>
    <rPh sb="0" eb="1">
      <t>カササギ</t>
    </rPh>
    <phoneticPr fontId="1"/>
  </si>
  <si>
    <t>鴨</t>
    <rPh sb="0" eb="1">
      <t>カモ</t>
    </rPh>
    <phoneticPr fontId="1"/>
  </si>
  <si>
    <t>鴎</t>
    <rPh sb="0" eb="1">
      <t>カモメ</t>
    </rPh>
    <phoneticPr fontId="1"/>
  </si>
  <si>
    <t>鴉</t>
    <rPh sb="0" eb="1">
      <t>カラス</t>
    </rPh>
    <phoneticPr fontId="1"/>
  </si>
  <si>
    <t>鳫</t>
    <rPh sb="0" eb="1">
      <t>カリ</t>
    </rPh>
    <phoneticPr fontId="1"/>
  </si>
  <si>
    <t>鴈</t>
    <rPh sb="0" eb="1">
      <t>ガン</t>
    </rPh>
    <phoneticPr fontId="1"/>
  </si>
  <si>
    <t>鵠</t>
    <rPh sb="0" eb="1">
      <t>クグイ</t>
    </rPh>
    <phoneticPr fontId="1"/>
  </si>
  <si>
    <t>鳧</t>
    <rPh sb="0" eb="1">
      <t>ケリ</t>
    </rPh>
    <phoneticPr fontId="1"/>
  </si>
  <si>
    <t>鸛</t>
    <rPh sb="0" eb="1">
      <t>コウノトリ</t>
    </rPh>
    <phoneticPr fontId="1"/>
  </si>
  <si>
    <t>鷺</t>
    <rPh sb="0" eb="1">
      <t>サギ</t>
    </rPh>
    <phoneticPr fontId="1"/>
  </si>
  <si>
    <t>鴫</t>
    <rPh sb="0" eb="1">
      <t>シギ</t>
    </rPh>
    <phoneticPr fontId="1"/>
  </si>
  <si>
    <t>鷹</t>
    <rPh sb="0" eb="1">
      <t>タカ</t>
    </rPh>
    <phoneticPr fontId="1"/>
  </si>
  <si>
    <t>鵆</t>
    <rPh sb="0" eb="1">
      <t>チドリ</t>
    </rPh>
    <phoneticPr fontId="1"/>
  </si>
  <si>
    <t>鶫</t>
    <rPh sb="0" eb="1">
      <t>ツグミ</t>
    </rPh>
    <phoneticPr fontId="1"/>
  </si>
  <si>
    <t>鶴</t>
    <rPh sb="0" eb="1">
      <t>ツル</t>
    </rPh>
    <phoneticPr fontId="1"/>
  </si>
  <si>
    <t>鴇</t>
    <rPh sb="0" eb="1">
      <t>トキ</t>
    </rPh>
    <phoneticPr fontId="1"/>
  </si>
  <si>
    <t>鳶</t>
    <rPh sb="0" eb="1">
      <t>トビ</t>
    </rPh>
    <phoneticPr fontId="1"/>
  </si>
  <si>
    <t>鳰</t>
    <rPh sb="0" eb="1">
      <t>ニオ</t>
    </rPh>
    <phoneticPr fontId="1"/>
  </si>
  <si>
    <t>鶏</t>
    <rPh sb="0" eb="1">
      <t>ニワトリ</t>
    </rPh>
    <phoneticPr fontId="1"/>
  </si>
  <si>
    <t>鵺</t>
    <rPh sb="0" eb="1">
      <t>ヌエ</t>
    </rPh>
    <phoneticPr fontId="1"/>
  </si>
  <si>
    <t>鳩</t>
    <rPh sb="0" eb="1">
      <t>ハト</t>
    </rPh>
    <phoneticPr fontId="1"/>
  </si>
  <si>
    <t>鶻</t>
    <rPh sb="0" eb="1">
      <t>ハヤブサ</t>
    </rPh>
    <phoneticPr fontId="1"/>
  </si>
  <si>
    <t>鵯</t>
    <rPh sb="0" eb="1">
      <t>ヒヨドリ</t>
    </rPh>
    <phoneticPr fontId="1"/>
  </si>
  <si>
    <t>鶸</t>
    <rPh sb="0" eb="1">
      <t>ヒワ</t>
    </rPh>
    <phoneticPr fontId="1"/>
  </si>
  <si>
    <t>鵙</t>
    <rPh sb="0" eb="1">
      <t>モズ</t>
    </rPh>
    <phoneticPr fontId="1"/>
  </si>
  <si>
    <t>鷲</t>
    <rPh sb="0" eb="1">
      <t>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</si>
</sst>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78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FFC000"/>
        </stop>
      </gradientFill>
    </fill>
    <fill>
      <patternFill patternType="solid">
        <fgColor rgb="FFFFFF0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>
      <alignment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1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データ!$C$4" lockText="1"/>
</file>

<file path=xl/ctrlProps/ctrlProp10.xml><?xml version="1.0" encoding="utf-8"?>
<formControlPr xmlns="http://schemas.microsoft.com/office/spreadsheetml/2009/9/main" objectType="Radio" checked="Checked" firstButton="1" fmlaLink="データ!$C$5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checked="Checked" lockText="1"/>
</file>

<file path=xl/ctrlProps/ctrlProp5.xml><?xml version="1.0" encoding="utf-8"?>
<formControlPr xmlns="http://schemas.microsoft.com/office/spreadsheetml/2009/9/main" objectType="Radio" firstButton="1" fmlaLink="データ!$C$3" lockText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/>
</file>

<file path=xl/ctrlProps/ctrlProp8.xml><?xml version="1.0" encoding="utf-8"?>
<formControlPr xmlns="http://schemas.microsoft.com/office/spreadsheetml/2009/9/main" objectType="GBox"/>
</file>

<file path=xl/ctrlProps/ctrlProp9.xml><?xml version="1.0" encoding="utf-8"?>
<formControlPr xmlns="http://schemas.microsoft.com/office/spreadsheetml/2009/9/main" objectType="GBox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0</xdr:row>
      <xdr:rowOff>114300</xdr:rowOff>
    </xdr:from>
    <xdr:to>
      <xdr:col>11</xdr:col>
      <xdr:colOff>447675</xdr:colOff>
      <xdr:row>4</xdr:row>
      <xdr:rowOff>19050</xdr:rowOff>
    </xdr:to>
    <xdr:grpSp>
      <xdr:nvGrpSpPr>
        <xdr:cNvPr id="2265" name="グループ化 8"/>
        <xdr:cNvGrpSpPr>
          <a:grpSpLocks/>
        </xdr:cNvGrpSpPr>
      </xdr:nvGrpSpPr>
      <xdr:grpSpPr bwMode="auto">
        <a:xfrm>
          <a:off x="3667125" y="114300"/>
          <a:ext cx="3714750" cy="590550"/>
          <a:chOff x="3667124" y="114300"/>
          <a:chExt cx="3714751" cy="590550"/>
        </a:xfrm>
      </xdr:grpSpPr>
      <xdr:sp macro="" textlink="">
        <xdr:nvSpPr>
          <xdr:cNvPr id="5" name="正方形/長方形 4"/>
          <xdr:cNvSpPr/>
        </xdr:nvSpPr>
        <xdr:spPr bwMode="auto">
          <a:xfrm>
            <a:off x="3667124" y="114300"/>
            <a:ext cx="3714751" cy="590550"/>
          </a:xfrm>
          <a:prstGeom prst="rect">
            <a:avLst/>
          </a:prstGeom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29" name="Option Button 81" hidden="1">
                <a:extLst>
                  <a:ext uri="{63B3BB69-23CF-44E3-9099-C40C66FF867C}">
                    <a14:compatExt spid="_x0000_s2129"/>
                  </a:ext>
                </a:extLst>
              </xdr:cNvPr>
              <xdr:cNvSpPr/>
            </xdr:nvSpPr>
            <xdr:spPr>
              <a:xfrm>
                <a:off x="3895725" y="314325"/>
                <a:ext cx="590550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魚偏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33" name="Option Button 85" hidden="1">
                <a:extLst>
                  <a:ext uri="{63B3BB69-23CF-44E3-9099-C40C66FF867C}">
                    <a14:compatExt spid="_x0000_s2133"/>
                  </a:ext>
                </a:extLst>
              </xdr:cNvPr>
              <xdr:cNvSpPr/>
            </xdr:nvSpPr>
            <xdr:spPr>
              <a:xfrm>
                <a:off x="4765675" y="314325"/>
                <a:ext cx="600075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木偏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34" name="Option Button 86" hidden="1">
                <a:extLst>
                  <a:ext uri="{63B3BB69-23CF-44E3-9099-C40C66FF867C}">
                    <a14:compatExt spid="_x0000_s2134"/>
                  </a:ext>
                </a:extLst>
              </xdr:cNvPr>
              <xdr:cNvSpPr/>
            </xdr:nvSpPr>
            <xdr:spPr>
              <a:xfrm>
                <a:off x="5645150" y="314325"/>
                <a:ext cx="561975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草冠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256" name="Option Button 208" hidden="1">
                <a:extLst>
                  <a:ext uri="{63B3BB69-23CF-44E3-9099-C40C66FF867C}">
                    <a14:compatExt spid="_x0000_s2256"/>
                  </a:ext>
                </a:extLst>
              </xdr:cNvPr>
              <xdr:cNvSpPr/>
            </xdr:nvSpPr>
            <xdr:spPr>
              <a:xfrm>
                <a:off x="6486525" y="323850"/>
                <a:ext cx="533400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鳥偏</a:t>
                </a:r>
              </a:p>
            </xdr:txBody>
          </xdr:sp>
        </mc:Choice>
        <mc:Fallback/>
      </mc:AlternateContent>
    </xdr:grpSp>
    <xdr:clientData/>
  </xdr:twoCellAnchor>
  <xdr:oneCellAnchor>
    <xdr:from>
      <xdr:col>0</xdr:col>
      <xdr:colOff>66718</xdr:colOff>
      <xdr:row>0</xdr:row>
      <xdr:rowOff>56160</xdr:rowOff>
    </xdr:from>
    <xdr:ext cx="3469347" cy="492443"/>
    <xdr:sp macro="" textlink="">
      <xdr:nvSpPr>
        <xdr:cNvPr id="2" name="正方形/長方形 1"/>
        <xdr:cNvSpPr/>
      </xdr:nvSpPr>
      <xdr:spPr>
        <a:xfrm>
          <a:off x="66718" y="56160"/>
          <a:ext cx="3469347" cy="492443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ja-JP" altLang="en-US" sz="24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この漢字読めますか</a:t>
          </a:r>
          <a:r>
            <a:rPr lang="ja-JP" altLang="en-US" sz="2400" b="1" i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？？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14</xdr:row>
          <xdr:rowOff>123825</xdr:rowOff>
        </xdr:from>
        <xdr:to>
          <xdr:col>2</xdr:col>
          <xdr:colOff>533400</xdr:colOff>
          <xdr:row>14</xdr:row>
          <xdr:rowOff>333375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15</xdr:row>
          <xdr:rowOff>66675</xdr:rowOff>
        </xdr:from>
        <xdr:to>
          <xdr:col>2</xdr:col>
          <xdr:colOff>533400</xdr:colOff>
          <xdr:row>15</xdr:row>
          <xdr:rowOff>276225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16</xdr:row>
          <xdr:rowOff>133350</xdr:rowOff>
        </xdr:from>
        <xdr:to>
          <xdr:col>2</xdr:col>
          <xdr:colOff>533400</xdr:colOff>
          <xdr:row>16</xdr:row>
          <xdr:rowOff>342900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17</xdr:row>
          <xdr:rowOff>76200</xdr:rowOff>
        </xdr:from>
        <xdr:to>
          <xdr:col>2</xdr:col>
          <xdr:colOff>533400</xdr:colOff>
          <xdr:row>17</xdr:row>
          <xdr:rowOff>285750</xdr:rowOff>
        </xdr:to>
        <xdr:sp macro="" textlink="">
          <xdr:nvSpPr>
            <xdr:cNvPr id="2067" name="Option Button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8</xdr:row>
          <xdr:rowOff>114300</xdr:rowOff>
        </xdr:from>
        <xdr:to>
          <xdr:col>8</xdr:col>
          <xdr:colOff>419100</xdr:colOff>
          <xdr:row>10</xdr:row>
          <xdr:rowOff>9525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①問題作成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11</xdr:row>
          <xdr:rowOff>180975</xdr:rowOff>
        </xdr:from>
        <xdr:to>
          <xdr:col>8</xdr:col>
          <xdr:colOff>419100</xdr:colOff>
          <xdr:row>12</xdr:row>
          <xdr:rowOff>123825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②スタート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14</xdr:row>
          <xdr:rowOff>9525</xdr:rowOff>
        </xdr:from>
        <xdr:to>
          <xdr:col>8</xdr:col>
          <xdr:colOff>438150</xdr:colOff>
          <xdr:row>14</xdr:row>
          <xdr:rowOff>247650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④確認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619125</xdr:colOff>
      <xdr:row>10</xdr:row>
      <xdr:rowOff>114300</xdr:rowOff>
    </xdr:from>
    <xdr:to>
      <xdr:col>8</xdr:col>
      <xdr:colOff>85725</xdr:colOff>
      <xdr:row>11</xdr:row>
      <xdr:rowOff>66675</xdr:rowOff>
    </xdr:to>
    <xdr:sp macro="" textlink="">
      <xdr:nvSpPr>
        <xdr:cNvPr id="3" name="下矢印 2"/>
        <xdr:cNvSpPr/>
      </xdr:nvSpPr>
      <xdr:spPr>
        <a:xfrm>
          <a:off x="5067300" y="1828800"/>
          <a:ext cx="152400" cy="123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476250</xdr:colOff>
      <xdr:row>11</xdr:row>
      <xdr:rowOff>238125</xdr:rowOff>
    </xdr:from>
    <xdr:to>
      <xdr:col>7</xdr:col>
      <xdr:colOff>247650</xdr:colOff>
      <xdr:row>12</xdr:row>
      <xdr:rowOff>219075</xdr:rowOff>
    </xdr:to>
    <xdr:sp macro="" textlink="">
      <xdr:nvSpPr>
        <xdr:cNvPr id="6" name="屈折矢印 5"/>
        <xdr:cNvSpPr/>
      </xdr:nvSpPr>
      <xdr:spPr>
        <a:xfrm flipH="1" flipV="1">
          <a:off x="4238625" y="2124075"/>
          <a:ext cx="457200" cy="3048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28575</xdr:colOff>
      <xdr:row>14</xdr:row>
      <xdr:rowOff>66675</xdr:rowOff>
    </xdr:from>
    <xdr:to>
      <xdr:col>7</xdr:col>
      <xdr:colOff>266700</xdr:colOff>
      <xdr:row>14</xdr:row>
      <xdr:rowOff>226694</xdr:rowOff>
    </xdr:to>
    <xdr:sp macro="" textlink="">
      <xdr:nvSpPr>
        <xdr:cNvPr id="8" name="右矢印 7"/>
        <xdr:cNvSpPr/>
      </xdr:nvSpPr>
      <xdr:spPr>
        <a:xfrm>
          <a:off x="4476750" y="2705100"/>
          <a:ext cx="238125" cy="1600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676275</xdr:colOff>
      <xdr:row>18</xdr:row>
      <xdr:rowOff>114300</xdr:rowOff>
    </xdr:from>
    <xdr:to>
      <xdr:col>7</xdr:col>
      <xdr:colOff>0</xdr:colOff>
      <xdr:row>21</xdr:row>
      <xdr:rowOff>133350</xdr:rowOff>
    </xdr:to>
    <xdr:sp macro="" textlink="">
      <xdr:nvSpPr>
        <xdr:cNvPr id="4" name="テキスト ボックス 3"/>
        <xdr:cNvSpPr txBox="1"/>
      </xdr:nvSpPr>
      <xdr:spPr>
        <a:xfrm>
          <a:off x="1009650" y="4124325"/>
          <a:ext cx="3438525" cy="533400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(</a:t>
          </a:r>
          <a:r>
            <a:rPr kumimoji="1" lang="ja-JP" altLang="en-US" sz="1100" b="1">
              <a:solidFill>
                <a:srgbClr val="FF0000"/>
              </a:solidFill>
            </a:rPr>
            <a:t>注</a:t>
          </a:r>
          <a:r>
            <a:rPr kumimoji="1" lang="en-US" altLang="ja-JP" sz="1100" b="1">
              <a:solidFill>
                <a:srgbClr val="FF0000"/>
              </a:solidFill>
            </a:rPr>
            <a:t>)</a:t>
          </a:r>
          <a:r>
            <a:rPr kumimoji="1" lang="ja-JP" altLang="en-US" sz="1100" b="1">
              <a:solidFill>
                <a:srgbClr val="FF0000"/>
              </a:solidFill>
            </a:rPr>
            <a:t>オプションボタンは一つ前の問題の解答が残ったままとなります。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7</xdr:row>
          <xdr:rowOff>114300</xdr:rowOff>
        </xdr:from>
        <xdr:to>
          <xdr:col>8</xdr:col>
          <xdr:colOff>676275</xdr:colOff>
          <xdr:row>15</xdr:row>
          <xdr:rowOff>57150</xdr:rowOff>
        </xdr:to>
        <xdr:sp macro="" textlink="">
          <xdr:nvSpPr>
            <xdr:cNvPr id="2185" name="Group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順番(①=&gt;②=&gt;③=&gt;④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0</xdr:colOff>
      <xdr:row>16</xdr:row>
      <xdr:rowOff>0</xdr:rowOff>
    </xdr:from>
    <xdr:to>
      <xdr:col>18</xdr:col>
      <xdr:colOff>485775</xdr:colOff>
      <xdr:row>48</xdr:row>
      <xdr:rowOff>0</xdr:rowOff>
    </xdr:to>
    <xdr:sp macro="" textlink="">
      <xdr:nvSpPr>
        <xdr:cNvPr id="19" name="テキスト ボックス 18"/>
        <xdr:cNvSpPr txBox="1"/>
      </xdr:nvSpPr>
      <xdr:spPr>
        <a:xfrm>
          <a:off x="6086475" y="3400425"/>
          <a:ext cx="6134100" cy="59055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rtl="0"/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この漢字読めますか？</a:t>
          </a:r>
        </a:p>
        <a:p>
          <a:pPr marL="0" indent="0" rtl="0"/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【</a:t>
          </a:r>
          <a:r>
            <a:rPr kumimoji="1" lang="ja-JP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遊び方</a:t>
          </a: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】</a:t>
          </a:r>
          <a:endParaRPr kumimoji="1" lang="ja-JP" altLang="en-US" sz="1100" b="1">
            <a:solidFill>
              <a:schemeClr val="dk1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indent="0" rtl="0"/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　表示されている漢字の</a:t>
          </a: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[</a:t>
          </a:r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読み</a:t>
          </a: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]</a:t>
          </a:r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をオプションボックスで選択します。</a:t>
          </a:r>
        </a:p>
        <a:p>
          <a:pPr marL="0" indent="0" rtl="0"/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　四者択一問題です。選択が正しければ、「正解」と表示されます。</a:t>
          </a:r>
        </a:p>
        <a:p>
          <a:pPr rtl="0"/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en-US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反復計算</a:t>
          </a:r>
          <a:r>
            <a:rPr lang="en-US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にチェックを入れます。</a:t>
          </a:r>
          <a:endParaRPr lang="ja-JP" altLang="ja-JP" b="1">
            <a:effectLst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2007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[Office]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ボタン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=&gt;[Excel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のオプション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数式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計算方法の設定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反復計算を行う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にチェックを入れて、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最大反復回数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にセットします。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2010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オプション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数式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計算方法の設定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反復計算を行う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チェックを入れて、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最大反復回数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にセットします。</a:t>
          </a: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1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但し、遊んだはあとは必ず元に戻してください。</a:t>
          </a:r>
          <a:endParaRPr lang="ja-JP" altLang="ja-JP">
            <a:effectLst/>
          </a:endParaRPr>
        </a:p>
        <a:p>
          <a:pPr rtl="0"/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②最初に、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魚偏、木偏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、草冠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の中から何れかを選んでください。</a:t>
          </a:r>
        </a:p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③次に、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問題作成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のオプションボタンを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[ON]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にします。</a:t>
          </a:r>
        </a:p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漢字と解答候補が表示されます。</a:t>
          </a:r>
        </a:p>
        <a:p>
          <a:pPr rtl="0"/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④次に、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スタート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のオプションボタンを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[ON]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にします。</a:t>
          </a:r>
        </a:p>
        <a:p>
          <a:pPr rtl="0"/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⑤次に、表示された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つの解答の中から、正しいと思うものの、オプションボタンを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[ON]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にします。</a:t>
          </a:r>
        </a:p>
        <a:p>
          <a:pPr rtl="0"/>
          <a:endParaRPr lang="ja-JP" altLang="en-US" sz="11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⑥オプションボタンのセットが終わったら、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オプションボタンを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[ON]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にします。</a:t>
          </a: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</a:p>
        <a:p>
          <a:pPr rtl="0">
            <a:lnSpc>
              <a:spcPts val="13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⑦解答が正しいと、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正解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と表示されます。</a:t>
          </a:r>
        </a:p>
        <a:p>
          <a:pPr rtl="0">
            <a:lnSpc>
              <a:spcPts val="1300"/>
            </a:lnSpc>
          </a:pPr>
          <a:r>
            <a:rPr lang="ja-JP" altLang="en-US">
              <a:effectLst/>
            </a:rPr>
            <a:t>⑧間違っていると、「不正解」と表示されますので、</a:t>
          </a:r>
        </a:p>
        <a:p>
          <a:pPr rtl="0">
            <a:lnSpc>
              <a:spcPts val="1300"/>
            </a:lnSpc>
          </a:pPr>
          <a:r>
            <a:rPr lang="ja-JP" altLang="en-US">
              <a:effectLst/>
            </a:rPr>
            <a:t>　もう一度、よく考え、セットし直してみてください。</a:t>
          </a:r>
          <a:endParaRPr lang="en-US" altLang="ja-JP">
            <a:effectLst/>
          </a:endParaRPr>
        </a:p>
        <a:p>
          <a:pPr rtl="0">
            <a:lnSpc>
              <a:spcPts val="13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⑨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問題作成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オプションボタンを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[ON]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すると、新たな問題が表示されます。</a:t>
          </a:r>
        </a:p>
        <a:p>
          <a:pPr rtl="0">
            <a:lnSpc>
              <a:spcPts val="1300"/>
            </a:lnSpc>
          </a:pP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endParaRPr lang="ja-JP" altLang="en-US">
            <a:effectLst/>
          </a:endParaRPr>
        </a:p>
        <a:p>
          <a:pPr rtl="0">
            <a:lnSpc>
              <a:spcPts val="1200"/>
            </a:lnSpc>
          </a:pPr>
          <a:endParaRPr lang="ja-JP" altLang="ja-JP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0</xdr:row>
          <xdr:rowOff>123825</xdr:rowOff>
        </xdr:from>
        <xdr:to>
          <xdr:col>11</xdr:col>
          <xdr:colOff>447675</xdr:colOff>
          <xdr:row>4</xdr:row>
          <xdr:rowOff>28575</xdr:rowOff>
        </xdr:to>
        <xdr:sp macro="" textlink="">
          <xdr:nvSpPr>
            <xdr:cNvPr id="2130" name="Group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何れかを選択してください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10</xdr:row>
      <xdr:rowOff>95251</xdr:rowOff>
    </xdr:from>
    <xdr:to>
      <xdr:col>3</xdr:col>
      <xdr:colOff>247651</xdr:colOff>
      <xdr:row>16</xdr:row>
      <xdr:rowOff>85725</xdr:rowOff>
    </xdr:to>
    <xdr:sp macro="" textlink="">
      <xdr:nvSpPr>
        <xdr:cNvPr id="3" name="上矢印吹き出し 2"/>
        <xdr:cNvSpPr/>
      </xdr:nvSpPr>
      <xdr:spPr>
        <a:xfrm>
          <a:off x="381001" y="1828801"/>
          <a:ext cx="1962150" cy="1019174"/>
        </a:xfrm>
        <a:prstGeom prst="upArrowCallout">
          <a:avLst>
            <a:gd name="adj1" fmla="val 22590"/>
            <a:gd name="adj2" fmla="val 25069"/>
            <a:gd name="adj3" fmla="val 26205"/>
            <a:gd name="adj4" fmla="val 64977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データを増やす場合は、ここの数値も同時に変更すること。</a:t>
          </a:r>
        </a:p>
        <a:p>
          <a:pPr algn="l">
            <a:lnSpc>
              <a:spcPts val="1200"/>
            </a:lnSpc>
          </a:pPr>
          <a:r>
            <a:rPr kumimoji="1" lang="ja-JP" altLang="en-US" sz="1100"/>
            <a:t>但し、最大</a:t>
          </a:r>
          <a:r>
            <a:rPr kumimoji="1" lang="en-US" altLang="ja-JP" sz="1100"/>
            <a:t>73</a:t>
          </a:r>
          <a:r>
            <a:rPr kumimoji="1" lang="ja-JP" altLang="en-US" sz="1100"/>
            <a:t>個まで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C7:K30"/>
  <sheetViews>
    <sheetView tabSelected="1" topLeftCell="A25" workbookViewId="0">
      <selection activeCell="M8" sqref="M8"/>
    </sheetView>
  </sheetViews>
  <sheetFormatPr defaultRowHeight="13.5" x14ac:dyDescent="0.15"/>
  <cols>
    <col min="1" max="1" width="4.375" customWidth="1"/>
    <col min="10" max="10" width="3.5" customWidth="1"/>
    <col min="11" max="11" width="11.125" customWidth="1"/>
  </cols>
  <sheetData>
    <row r="7" spans="3:11" x14ac:dyDescent="0.15">
      <c r="C7" s="25" t="str">
        <f ca="1">データ!Z3</f>
        <v>鯏</v>
      </c>
      <c r="D7" s="25"/>
      <c r="E7" s="25"/>
      <c r="F7" s="25"/>
    </row>
    <row r="8" spans="3:11" ht="13.5" customHeight="1" x14ac:dyDescent="0.15">
      <c r="C8" s="25"/>
      <c r="D8" s="25"/>
      <c r="E8" s="25"/>
      <c r="F8" s="25"/>
    </row>
    <row r="9" spans="3:11" ht="13.5" customHeight="1" x14ac:dyDescent="0.15">
      <c r="C9" s="25"/>
      <c r="D9" s="25"/>
      <c r="E9" s="25"/>
      <c r="F9" s="25"/>
    </row>
    <row r="10" spans="3:11" ht="13.5" customHeight="1" x14ac:dyDescent="0.15">
      <c r="C10" s="25"/>
      <c r="D10" s="25"/>
      <c r="E10" s="25"/>
      <c r="F10" s="25"/>
    </row>
    <row r="11" spans="3:11" ht="13.5" customHeight="1" x14ac:dyDescent="0.15">
      <c r="C11" s="25"/>
      <c r="D11" s="25"/>
      <c r="E11" s="25"/>
      <c r="F11" s="25"/>
    </row>
    <row r="12" spans="3:11" ht="25.5" customHeight="1" x14ac:dyDescent="0.15">
      <c r="C12" s="26"/>
      <c r="D12" s="26"/>
      <c r="E12" s="26"/>
      <c r="F12" s="26"/>
    </row>
    <row r="13" spans="3:11" ht="20.25" customHeight="1" x14ac:dyDescent="0.15"/>
    <row r="14" spans="3:11" x14ac:dyDescent="0.15">
      <c r="C14" s="14" t="s">
        <v>68</v>
      </c>
      <c r="D14" s="29" t="s">
        <v>73</v>
      </c>
      <c r="E14" s="30"/>
      <c r="F14" s="30"/>
      <c r="G14" s="31"/>
      <c r="K14" s="28" t="str">
        <f ca="1">IF(データ!C3&lt;&gt;3,"",IF(データ!AA10=TRUE,"正解","不正解"))</f>
        <v>正解</v>
      </c>
    </row>
    <row r="15" spans="3:11" ht="30" customHeight="1" x14ac:dyDescent="0.15">
      <c r="C15" s="1"/>
      <c r="D15" s="27" t="str">
        <f ca="1">INDEX(データ!$AA$3:$AA$6,データ!V4,1)</f>
        <v>ナマズ</v>
      </c>
      <c r="E15" s="27"/>
      <c r="F15" s="27"/>
      <c r="G15" s="27"/>
      <c r="H15" s="9"/>
      <c r="K15" s="28"/>
    </row>
    <row r="16" spans="3:11" ht="30" customHeight="1" x14ac:dyDescent="0.15">
      <c r="C16" s="1"/>
      <c r="D16" s="27" t="str">
        <f ca="1">INDEX(データ!$AA$3:$AA$6,データ!V5,1)</f>
        <v>トド</v>
      </c>
      <c r="E16" s="27"/>
      <c r="F16" s="27"/>
      <c r="G16" s="27"/>
      <c r="H16" s="9"/>
    </row>
    <row r="17" spans="3:8" ht="30" customHeight="1" x14ac:dyDescent="0.15">
      <c r="C17" s="1"/>
      <c r="D17" s="27" t="str">
        <f ca="1">INDEX(データ!$AA$3:$AA$6,データ!V6,1)</f>
        <v>タチウオ</v>
      </c>
      <c r="E17" s="27"/>
      <c r="F17" s="27"/>
      <c r="G17" s="27"/>
      <c r="H17" s="9"/>
    </row>
    <row r="18" spans="3:8" ht="30" customHeight="1" x14ac:dyDescent="0.15">
      <c r="C18" s="1"/>
      <c r="D18" s="27" t="str">
        <f ca="1">INDEX(データ!$AA$3:$AA$6,データ!V7,1)</f>
        <v>アサリ</v>
      </c>
      <c r="E18" s="27"/>
      <c r="F18" s="27"/>
      <c r="G18" s="27"/>
      <c r="H18" s="9"/>
    </row>
    <row r="23" spans="3:8" ht="13.5" customHeight="1" x14ac:dyDescent="0.15">
      <c r="C23" s="5"/>
      <c r="D23" s="6"/>
      <c r="E23" s="6"/>
      <c r="F23" s="6"/>
      <c r="G23" s="6"/>
      <c r="H23" s="6"/>
    </row>
    <row r="24" spans="3:8" ht="13.5" customHeight="1" x14ac:dyDescent="0.15">
      <c r="C24" s="5"/>
      <c r="D24" s="6"/>
      <c r="E24" s="6"/>
      <c r="F24" s="6"/>
      <c r="G24" s="6"/>
      <c r="H24" s="6"/>
    </row>
    <row r="25" spans="3:8" ht="13.5" customHeight="1" x14ac:dyDescent="0.15">
      <c r="C25" s="5"/>
      <c r="D25" s="6"/>
      <c r="E25" s="6"/>
      <c r="F25" s="6"/>
      <c r="G25" s="6"/>
      <c r="H25" s="6"/>
    </row>
    <row r="26" spans="3:8" ht="13.5" customHeight="1" x14ac:dyDescent="0.15">
      <c r="C26" s="5"/>
      <c r="D26" s="6"/>
      <c r="E26" s="6"/>
      <c r="F26" s="6"/>
      <c r="G26" s="6"/>
      <c r="H26" s="6"/>
    </row>
    <row r="27" spans="3:8" ht="13.5" customHeight="1" x14ac:dyDescent="0.15">
      <c r="C27" s="5"/>
      <c r="D27" s="6"/>
      <c r="E27" s="6"/>
      <c r="F27" s="6"/>
      <c r="G27" s="6"/>
      <c r="H27" s="6"/>
    </row>
    <row r="28" spans="3:8" ht="13.5" customHeight="1" x14ac:dyDescent="0.15">
      <c r="C28" s="5"/>
      <c r="D28" s="6"/>
      <c r="E28" s="6"/>
      <c r="F28" s="6"/>
      <c r="G28" s="6"/>
      <c r="H28" s="6"/>
    </row>
    <row r="29" spans="3:8" ht="13.5" customHeight="1" x14ac:dyDescent="0.15">
      <c r="C29" s="5"/>
      <c r="D29" s="6"/>
      <c r="E29" s="6"/>
      <c r="F29" s="6"/>
      <c r="G29" s="6"/>
      <c r="H29" s="6"/>
    </row>
    <row r="30" spans="3:8" ht="13.5" customHeight="1" x14ac:dyDescent="0.15">
      <c r="C30" s="5"/>
      <c r="D30" s="6"/>
      <c r="E30" s="6"/>
      <c r="F30" s="6"/>
      <c r="G30" s="6"/>
      <c r="H30" s="6"/>
    </row>
  </sheetData>
  <mergeCells count="7">
    <mergeCell ref="C7:F12"/>
    <mergeCell ref="D18:G18"/>
    <mergeCell ref="K14:K15"/>
    <mergeCell ref="D14:G14"/>
    <mergeCell ref="D15:G15"/>
    <mergeCell ref="D16:G16"/>
    <mergeCell ref="D17:G17"/>
  </mergeCells>
  <phoneticPr fontId="1"/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4" r:id="rId4" name="Option Button 16">
              <controlPr defaultSize="0" autoFill="0" autoLine="0" autoPict="0">
                <anchor moveWithCells="1">
                  <from>
                    <xdr:col>2</xdr:col>
                    <xdr:colOff>228600</xdr:colOff>
                    <xdr:row>14</xdr:row>
                    <xdr:rowOff>123825</xdr:rowOff>
                  </from>
                  <to>
                    <xdr:col>2</xdr:col>
                    <xdr:colOff>533400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" name="Option Button 17">
              <controlPr defaultSize="0" autoFill="0" autoLine="0" autoPict="0">
                <anchor moveWithCells="1">
                  <from>
                    <xdr:col>2</xdr:col>
                    <xdr:colOff>228600</xdr:colOff>
                    <xdr:row>15</xdr:row>
                    <xdr:rowOff>66675</xdr:rowOff>
                  </from>
                  <to>
                    <xdr:col>2</xdr:col>
                    <xdr:colOff>533400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6" name="Option Button 18">
              <controlPr defaultSize="0" autoFill="0" autoLine="0" autoPict="0">
                <anchor moveWithCells="1">
                  <from>
                    <xdr:col>2</xdr:col>
                    <xdr:colOff>228600</xdr:colOff>
                    <xdr:row>16</xdr:row>
                    <xdr:rowOff>133350</xdr:rowOff>
                  </from>
                  <to>
                    <xdr:col>2</xdr:col>
                    <xdr:colOff>533400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7" name="Option Button 19">
              <controlPr defaultSize="0" autoFill="0" autoLine="0" autoPict="0">
                <anchor moveWithCells="1">
                  <from>
                    <xdr:col>2</xdr:col>
                    <xdr:colOff>228600</xdr:colOff>
                    <xdr:row>17</xdr:row>
                    <xdr:rowOff>76200</xdr:rowOff>
                  </from>
                  <to>
                    <xdr:col>2</xdr:col>
                    <xdr:colOff>533400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Option Button 7">
              <controlPr defaultSize="0" autoFill="0" autoLine="0" autoPict="0">
                <anchor moveWithCells="1">
                  <from>
                    <xdr:col>7</xdr:col>
                    <xdr:colOff>304800</xdr:colOff>
                    <xdr:row>8</xdr:row>
                    <xdr:rowOff>114300</xdr:rowOff>
                  </from>
                  <to>
                    <xdr:col>8</xdr:col>
                    <xdr:colOff>419100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Option Button 8">
              <controlPr defaultSize="0" autoFill="0" autoLine="0" autoPict="0">
                <anchor moveWithCells="1">
                  <from>
                    <xdr:col>7</xdr:col>
                    <xdr:colOff>295275</xdr:colOff>
                    <xdr:row>11</xdr:row>
                    <xdr:rowOff>180975</xdr:rowOff>
                  </from>
                  <to>
                    <xdr:col>8</xdr:col>
                    <xdr:colOff>419100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0" name="Option Button 20">
              <controlPr defaultSize="0" autoFill="0" autoLine="0" autoPict="0">
                <anchor moveWithCells="1">
                  <from>
                    <xdr:col>7</xdr:col>
                    <xdr:colOff>314325</xdr:colOff>
                    <xdr:row>14</xdr:row>
                    <xdr:rowOff>9525</xdr:rowOff>
                  </from>
                  <to>
                    <xdr:col>8</xdr:col>
                    <xdr:colOff>438150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1" name="Group Box 137">
              <controlPr defaultSize="0" autoFill="0" autoPict="0">
                <anchor moveWithCells="1">
                  <from>
                    <xdr:col>7</xdr:col>
                    <xdr:colOff>209550</xdr:colOff>
                    <xdr:row>7</xdr:row>
                    <xdr:rowOff>114300</xdr:rowOff>
                  </from>
                  <to>
                    <xdr:col>8</xdr:col>
                    <xdr:colOff>676275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12" name="Group Box 82">
              <controlPr defaultSize="0" autoFill="0" autoPict="0">
                <anchor moveWithCells="1">
                  <from>
                    <xdr:col>5</xdr:col>
                    <xdr:colOff>600075</xdr:colOff>
                    <xdr:row>0</xdr:row>
                    <xdr:rowOff>123825</xdr:rowOff>
                  </from>
                  <to>
                    <xdr:col>11</xdr:col>
                    <xdr:colOff>447675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3" name="Option Button 81">
              <controlPr defaultSize="0" autoFill="0" autoLine="0" autoPict="0">
                <anchor moveWithCells="1" sizeWithCells="1">
                  <from>
                    <xdr:col>6</xdr:col>
                    <xdr:colOff>133350</xdr:colOff>
                    <xdr:row>1</xdr:row>
                    <xdr:rowOff>142875</xdr:rowOff>
                  </from>
                  <to>
                    <xdr:col>7</xdr:col>
                    <xdr:colOff>38100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4" name="Option Button 85">
              <controlPr defaultSize="0" autoFill="0" autoLine="0" autoPict="0">
                <anchor moveWithCells="1" sizeWithCells="1">
                  <from>
                    <xdr:col>7</xdr:col>
                    <xdr:colOff>314325</xdr:colOff>
                    <xdr:row>1</xdr:row>
                    <xdr:rowOff>142875</xdr:rowOff>
                  </from>
                  <to>
                    <xdr:col>8</xdr:col>
                    <xdr:colOff>228600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15" name="Option Button 86">
              <controlPr defaultSize="0" autoFill="0" autoLine="0" autoPict="0">
                <anchor moveWithCells="1" sizeWithCells="1">
                  <from>
                    <xdr:col>8</xdr:col>
                    <xdr:colOff>514350</xdr:colOff>
                    <xdr:row>1</xdr:row>
                    <xdr:rowOff>142875</xdr:rowOff>
                  </from>
                  <to>
                    <xdr:col>10</xdr:col>
                    <xdr:colOff>123825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6" name="Option Button 208">
              <controlPr defaultSize="0" autoFill="0" autoLine="0" autoPict="0">
                <anchor moveWithCells="1" sizeWithCells="1">
                  <from>
                    <xdr:col>10</xdr:col>
                    <xdr:colOff>400050</xdr:colOff>
                    <xdr:row>1</xdr:row>
                    <xdr:rowOff>152400</xdr:rowOff>
                  </from>
                  <to>
                    <xdr:col>11</xdr:col>
                    <xdr:colOff>85725</xdr:colOff>
                    <xdr:row>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AA100"/>
  <sheetViews>
    <sheetView workbookViewId="0">
      <selection activeCell="AB8" sqref="AB8"/>
    </sheetView>
  </sheetViews>
  <sheetFormatPr defaultRowHeight="13.5" x14ac:dyDescent="0.15"/>
  <cols>
    <col min="3" max="3" width="9.5" style="3" bestFit="1" customWidth="1"/>
    <col min="5" max="5" width="4" customWidth="1"/>
    <col min="6" max="6" width="11.25" customWidth="1"/>
    <col min="7" max="7" width="12.375" customWidth="1"/>
    <col min="8" max="8" width="12" style="3" customWidth="1"/>
    <col min="9" max="9" width="12" customWidth="1"/>
    <col min="10" max="10" width="10.125" style="3" customWidth="1"/>
    <col min="11" max="13" width="9.875" customWidth="1"/>
    <col min="15" max="15" width="4.625" style="3" customWidth="1"/>
    <col min="16" max="16" width="9" style="3"/>
    <col min="17" max="17" width="9.5" style="11" bestFit="1" customWidth="1"/>
    <col min="19" max="19" width="4.625" style="3" customWidth="1"/>
    <col min="20" max="20" width="5" customWidth="1"/>
    <col min="21" max="23" width="9" style="3"/>
    <col min="25" max="25" width="5" customWidth="1"/>
    <col min="27" max="27" width="22.625" customWidth="1"/>
  </cols>
  <sheetData>
    <row r="2" spans="2:27" x14ac:dyDescent="0.15">
      <c r="E2" s="1"/>
      <c r="F2" s="32" t="s">
        <v>141</v>
      </c>
      <c r="G2" s="33"/>
      <c r="H2" s="32" t="s">
        <v>142</v>
      </c>
      <c r="I2" s="33"/>
      <c r="J2" s="32" t="s">
        <v>143</v>
      </c>
      <c r="K2" s="33"/>
      <c r="L2" s="32" t="s">
        <v>221</v>
      </c>
      <c r="M2" s="33"/>
      <c r="Q2" s="11" t="b">
        <v>1</v>
      </c>
    </row>
    <row r="3" spans="2:27" x14ac:dyDescent="0.15">
      <c r="B3" s="1" t="s">
        <v>55</v>
      </c>
      <c r="C3" s="2">
        <v>3</v>
      </c>
      <c r="E3" s="4" t="s">
        <v>0</v>
      </c>
      <c r="F3" s="4" t="s">
        <v>85</v>
      </c>
      <c r="G3" s="4" t="s">
        <v>86</v>
      </c>
      <c r="H3" s="4" t="s">
        <v>85</v>
      </c>
      <c r="I3" s="4" t="s">
        <v>86</v>
      </c>
      <c r="J3" s="4" t="s">
        <v>85</v>
      </c>
      <c r="K3" s="4" t="s">
        <v>86</v>
      </c>
      <c r="L3" s="4" t="s">
        <v>85</v>
      </c>
      <c r="M3" s="4" t="s">
        <v>86</v>
      </c>
      <c r="O3" s="2" t="s">
        <v>69</v>
      </c>
      <c r="P3" s="2" t="s">
        <v>1</v>
      </c>
      <c r="Q3" s="12"/>
      <c r="R3" s="2" t="s">
        <v>6</v>
      </c>
      <c r="S3" s="4" t="s">
        <v>69</v>
      </c>
      <c r="T3" s="1" t="s">
        <v>70</v>
      </c>
      <c r="U3" s="4" t="s">
        <v>71</v>
      </c>
      <c r="V3" s="4" t="s">
        <v>72</v>
      </c>
      <c r="W3" s="7"/>
      <c r="Y3" s="2">
        <v>1</v>
      </c>
      <c r="Z3" s="1" t="str">
        <f ca="1">IF($C$5=1,INDEX($F$4:$F$88,U4,1),IF($C$5=2,INDEX($H$4:$H$88,U4,1),IF($C$5=3,INDEX($J$4:$J$88,U4,1),INDEX($L$4:$L$37,U4,1))))</f>
        <v>鯏</v>
      </c>
      <c r="AA3" s="1" t="str">
        <f ca="1">IF($C$5=1,INDEX($G$4:$G$88,U4,1),IF($C$5=2,INDEX($I$4:$I$88,U4,1),IF(C5=3,INDEX($K$4:$K$88,U4,1),INDEX($M$4:$M$37,U4,1))))</f>
        <v>アサリ</v>
      </c>
    </row>
    <row r="4" spans="2:27" x14ac:dyDescent="0.15">
      <c r="B4" s="1" t="s">
        <v>66</v>
      </c>
      <c r="C4" s="2">
        <v>4</v>
      </c>
      <c r="E4" s="4">
        <v>1</v>
      </c>
      <c r="F4" s="1" t="s">
        <v>115</v>
      </c>
      <c r="G4" s="1" t="str">
        <f t="shared" ref="G4:G37" si="0">PHONETIC(F4)</f>
        <v>アサリ</v>
      </c>
      <c r="H4" s="4" t="s">
        <v>165</v>
      </c>
      <c r="I4" s="1" t="str">
        <f t="shared" ref="I4:I43" si="1">PHONETIC(H4)</f>
        <v>アズサ</v>
      </c>
      <c r="J4" s="4" t="s">
        <v>213</v>
      </c>
      <c r="K4" s="1" t="str">
        <f t="shared" ref="K4:K35" si="2">PHONETIC(J4)</f>
        <v>アイ</v>
      </c>
      <c r="L4" s="1" t="s">
        <v>222</v>
      </c>
      <c r="M4" s="1" t="str">
        <f t="shared" ref="M4:M37" si="3">PHONETIC(L4)</f>
        <v>アヒル</v>
      </c>
      <c r="O4" s="2">
        <v>1</v>
      </c>
      <c r="P4" s="2" t="s">
        <v>2</v>
      </c>
      <c r="Q4" s="12">
        <f ca="1">IF(O4&gt;$C$6,0,IF($C$3=1,RAND(),Q4))</f>
        <v>0.99779658854067621</v>
      </c>
      <c r="R4" s="8">
        <f t="shared" ref="R4:R68" ca="1" si="4">RANK(Q4,$Q$4:$Q$76)</f>
        <v>1</v>
      </c>
      <c r="S4" s="4">
        <v>1</v>
      </c>
      <c r="T4" s="4">
        <v>1</v>
      </c>
      <c r="U4" s="4">
        <f ca="1">VLOOKUP(T4,$R$4:$S$76,2,FALSE)</f>
        <v>1</v>
      </c>
      <c r="V4" s="4">
        <f ca="1">RANK(U4,$U$4:$U$7)</f>
        <v>4</v>
      </c>
      <c r="W4" s="7"/>
      <c r="Y4" s="2">
        <v>2</v>
      </c>
      <c r="Z4" s="1" t="str">
        <f ca="1">IF($C$5=1,INDEX($F$4:$F$88,U5,1),IF($C$5=2,INDEX($H$4:$H$88,U5,1),IF($C$5=3,INDEX($J$4:$J$88,U5,1),INDEX($L$4:$L$37,U5,1))))</f>
        <v>魹</v>
      </c>
      <c r="AA4" s="1" t="str">
        <f ca="1">IF($C$5=1,INDEX($G$4:$G$88,U5,1),IF($C$5=2,INDEX($I$4:$I$88,U5,1),IF(C6=3,INDEX($K$4:$K$88,U5,1),INDEX($M$4:$M$37,U5,1))))</f>
        <v>トド</v>
      </c>
    </row>
    <row r="5" spans="2:27" x14ac:dyDescent="0.15">
      <c r="B5" s="1" t="s">
        <v>220</v>
      </c>
      <c r="C5" s="4">
        <v>1</v>
      </c>
      <c r="E5" s="4">
        <v>2</v>
      </c>
      <c r="F5" s="1" t="s">
        <v>116</v>
      </c>
      <c r="G5" s="1" t="str">
        <f t="shared" si="0"/>
        <v>アジ</v>
      </c>
      <c r="H5" s="4" t="s">
        <v>144</v>
      </c>
      <c r="I5" s="1" t="str">
        <f t="shared" si="1"/>
        <v>アンズ</v>
      </c>
      <c r="J5" s="4" t="s">
        <v>209</v>
      </c>
      <c r="K5" s="1" t="str">
        <f t="shared" si="2"/>
        <v>アザミ</v>
      </c>
      <c r="L5" s="1" t="s">
        <v>223</v>
      </c>
      <c r="M5" s="1" t="str">
        <f t="shared" si="3"/>
        <v>イカル</v>
      </c>
      <c r="O5" s="2">
        <v>2</v>
      </c>
      <c r="P5" s="2" t="s">
        <v>3</v>
      </c>
      <c r="Q5" s="12">
        <f t="shared" ref="Q5:Q68" ca="1" si="5">IF(O5&gt;$C$6,0,IF($C$3=1,RAND(),Q5))</f>
        <v>0.5033516578178604</v>
      </c>
      <c r="R5" s="8">
        <f t="shared" ca="1" si="4"/>
        <v>31</v>
      </c>
      <c r="S5" s="4">
        <v>2</v>
      </c>
      <c r="T5" s="4">
        <v>2</v>
      </c>
      <c r="U5" s="4">
        <f ca="1">VLOOKUP(T5,$R$4:$S$76,2,FALSE)</f>
        <v>39</v>
      </c>
      <c r="V5" s="4">
        <f ca="1">RANK(U5,$U$4:$U$7)</f>
        <v>2</v>
      </c>
      <c r="W5" s="7"/>
      <c r="Y5" s="2">
        <v>3</v>
      </c>
      <c r="Z5" s="1" t="str">
        <f ca="1">IF($C$5=1,INDEX($F$4:$F$88,U6,1),IF($C$5=2,INDEX($H$4:$H$88,U6,1),IF($C$5=3,INDEX($J$4:$J$88,U6,1),INDEX($L$4:$L$37,U6,1))))</f>
        <v>魛</v>
      </c>
      <c r="AA5" s="1" t="str">
        <f ca="1">IF($C$5=1,INDEX($G$4:$G$88,U6,1),IF($C$5=2,INDEX($I$4:$I$88,U6,1),IF(C7=3,INDEX($K$4:$K$88,U6,1),INDEX($M$4:$M$37,U6,1))))</f>
        <v>タチウオ</v>
      </c>
    </row>
    <row r="6" spans="2:27" ht="14.25" thickBot="1" x14ac:dyDescent="0.2">
      <c r="B6" s="15" t="s">
        <v>216</v>
      </c>
      <c r="C6" s="16">
        <f>IF(C5=1,C7,IF(C5=2,C8,IF(C5=3,C9,C10)))</f>
        <v>54</v>
      </c>
      <c r="E6" s="4">
        <v>3</v>
      </c>
      <c r="F6" s="1" t="s">
        <v>91</v>
      </c>
      <c r="G6" s="1" t="str">
        <f t="shared" si="0"/>
        <v>アユ</v>
      </c>
      <c r="H6" s="4" t="s">
        <v>161</v>
      </c>
      <c r="I6" s="1" t="str">
        <f t="shared" si="1"/>
        <v>ウメ</v>
      </c>
      <c r="J6" s="4" t="s">
        <v>199</v>
      </c>
      <c r="K6" s="1" t="str">
        <f t="shared" si="2"/>
        <v>アシ</v>
      </c>
      <c r="L6" s="1" t="s">
        <v>224</v>
      </c>
      <c r="M6" s="1" t="str">
        <f t="shared" si="3"/>
        <v>ウ</v>
      </c>
      <c r="O6" s="2">
        <v>3</v>
      </c>
      <c r="P6" s="2" t="s">
        <v>4</v>
      </c>
      <c r="Q6" s="12">
        <f t="shared" ca="1" si="5"/>
        <v>1.9398252233524094E-2</v>
      </c>
      <c r="R6" s="8">
        <f t="shared" ca="1" si="4"/>
        <v>53</v>
      </c>
      <c r="S6" s="4">
        <v>3</v>
      </c>
      <c r="T6" s="4">
        <v>3</v>
      </c>
      <c r="U6" s="4">
        <f ca="1">VLOOKUP(T6,$R$4:$S$76,2,FALSE)</f>
        <v>35</v>
      </c>
      <c r="V6" s="4">
        <f ca="1">RANK(U6,$U$4:$U$7)</f>
        <v>3</v>
      </c>
      <c r="W6" s="7"/>
      <c r="Y6" s="2">
        <v>4</v>
      </c>
      <c r="Z6" s="1" t="str">
        <f ca="1">IF($C$5=1,INDEX($F$4:$F$88,U7,1),IF($C$5=2,INDEX($H$4:$H$88,U7,1),IF($C$5=3,INDEX($J$4:$J$88,U7,1),INDEX($L$4:$L$37,U7,1))))</f>
        <v>鮀</v>
      </c>
      <c r="AA6" s="1" t="str">
        <f ca="1">IF($C$5=1,INDEX($G$4:$G$88,U7,1),IF($C$5=2,INDEX($I$4:$I$88,U7,1),IF(C8=3,INDEX($K$4:$K$88,U7,1),INDEX($M$4:$M$37,U7,1))))</f>
        <v>ナマズ</v>
      </c>
    </row>
    <row r="7" spans="2:27" x14ac:dyDescent="0.15">
      <c r="B7" s="17" t="s">
        <v>217</v>
      </c>
      <c r="C7" s="18">
        <v>54</v>
      </c>
      <c r="E7" s="4">
        <v>4</v>
      </c>
      <c r="F7" s="1" t="s">
        <v>110</v>
      </c>
      <c r="G7" s="1" t="str">
        <f t="shared" si="0"/>
        <v>アワビ</v>
      </c>
      <c r="H7" s="4" t="s">
        <v>181</v>
      </c>
      <c r="I7" s="1" t="str">
        <f t="shared" si="1"/>
        <v>エノキ</v>
      </c>
      <c r="J7" s="4" t="s">
        <v>191</v>
      </c>
      <c r="K7" s="1" t="str">
        <f t="shared" si="2"/>
        <v>イチゴ</v>
      </c>
      <c r="L7" s="1" t="s">
        <v>225</v>
      </c>
      <c r="M7" s="1" t="str">
        <f t="shared" si="3"/>
        <v>ウグイス</v>
      </c>
      <c r="O7" s="2">
        <v>4</v>
      </c>
      <c r="P7" s="2" t="s">
        <v>5</v>
      </c>
      <c r="Q7" s="12">
        <f t="shared" ca="1" si="5"/>
        <v>8.9946016509656612E-4</v>
      </c>
      <c r="R7" s="8">
        <f t="shared" ca="1" si="4"/>
        <v>54</v>
      </c>
      <c r="S7" s="4">
        <v>4</v>
      </c>
      <c r="T7" s="4">
        <v>4</v>
      </c>
      <c r="U7" s="4">
        <f ca="1">VLOOKUP(T7,$R$4:$S$76,2,FALSE)</f>
        <v>40</v>
      </c>
      <c r="V7" s="4">
        <f ca="1">RANK(U7,$U$4:$U$7)</f>
        <v>1</v>
      </c>
      <c r="W7" s="7"/>
    </row>
    <row r="8" spans="2:27" x14ac:dyDescent="0.15">
      <c r="B8" s="19" t="s">
        <v>218</v>
      </c>
      <c r="C8" s="20">
        <v>40</v>
      </c>
      <c r="E8" s="4">
        <v>5</v>
      </c>
      <c r="F8" s="1" t="s">
        <v>95</v>
      </c>
      <c r="G8" s="1" t="str">
        <f t="shared" si="0"/>
        <v>イカ</v>
      </c>
      <c r="H8" s="4" t="s">
        <v>174</v>
      </c>
      <c r="I8" s="1" t="str">
        <f t="shared" si="1"/>
        <v>カエデ</v>
      </c>
      <c r="J8" s="4" t="s">
        <v>192</v>
      </c>
      <c r="K8" s="1" t="str">
        <f t="shared" si="2"/>
        <v>イバラ</v>
      </c>
      <c r="L8" s="1" t="s">
        <v>226</v>
      </c>
      <c r="M8" s="1" t="str">
        <f t="shared" si="3"/>
        <v>ウズラ</v>
      </c>
      <c r="O8" s="2">
        <v>5</v>
      </c>
      <c r="P8" s="2" t="s">
        <v>7</v>
      </c>
      <c r="Q8" s="12">
        <f t="shared" ca="1" si="5"/>
        <v>0.45617836600535755</v>
      </c>
      <c r="R8" s="8">
        <f t="shared" ca="1" si="4"/>
        <v>33</v>
      </c>
      <c r="S8" s="4">
        <v>5</v>
      </c>
    </row>
    <row r="9" spans="2:27" x14ac:dyDescent="0.15">
      <c r="B9" s="23" t="s">
        <v>219</v>
      </c>
      <c r="C9" s="24">
        <v>32</v>
      </c>
      <c r="E9" s="4">
        <v>6</v>
      </c>
      <c r="F9" s="1" t="s">
        <v>117</v>
      </c>
      <c r="G9" s="1" t="str">
        <f t="shared" si="0"/>
        <v>イルカ</v>
      </c>
      <c r="H9" s="4" t="s">
        <v>149</v>
      </c>
      <c r="I9" s="1" t="str">
        <f t="shared" si="1"/>
        <v>カキ</v>
      </c>
      <c r="J9" s="4" t="s">
        <v>215</v>
      </c>
      <c r="K9" s="1" t="str">
        <f t="shared" si="2"/>
        <v>イモ</v>
      </c>
      <c r="L9" s="1" t="s">
        <v>227</v>
      </c>
      <c r="M9" s="1" t="str">
        <f t="shared" si="3"/>
        <v>ウソ</v>
      </c>
      <c r="O9" s="2">
        <v>6</v>
      </c>
      <c r="P9" s="2" t="s">
        <v>8</v>
      </c>
      <c r="Q9" s="12">
        <f t="shared" ca="1" si="5"/>
        <v>0.6972371437818532</v>
      </c>
      <c r="R9" s="8">
        <f t="shared" ca="1" si="4"/>
        <v>20</v>
      </c>
      <c r="S9" s="4">
        <v>6</v>
      </c>
      <c r="Z9" t="s">
        <v>66</v>
      </c>
      <c r="AA9" t="str">
        <f ca="1">INDEX('読めますか '!D15:E18,データ!C4,1)</f>
        <v>アサリ</v>
      </c>
    </row>
    <row r="10" spans="2:27" ht="14.25" thickBot="1" x14ac:dyDescent="0.2">
      <c r="B10" s="21" t="s">
        <v>221</v>
      </c>
      <c r="C10" s="22">
        <v>34</v>
      </c>
      <c r="E10" s="4">
        <v>7</v>
      </c>
      <c r="F10" s="1" t="s">
        <v>87</v>
      </c>
      <c r="G10" s="1" t="str">
        <f t="shared" si="0"/>
        <v>イワシ</v>
      </c>
      <c r="H10" s="4" t="s">
        <v>151</v>
      </c>
      <c r="I10" s="1" t="str">
        <f t="shared" si="1"/>
        <v>カシワ</v>
      </c>
      <c r="J10" s="4" t="s">
        <v>193</v>
      </c>
      <c r="K10" s="1" t="str">
        <f t="shared" si="2"/>
        <v>オギ</v>
      </c>
      <c r="L10" s="1" t="s">
        <v>228</v>
      </c>
      <c r="M10" s="1" t="str">
        <f t="shared" si="3"/>
        <v>オオトリ</v>
      </c>
      <c r="O10" s="2">
        <v>7</v>
      </c>
      <c r="P10" s="2" t="s">
        <v>9</v>
      </c>
      <c r="Q10" s="12">
        <f t="shared" ca="1" si="5"/>
        <v>0.65191778220636143</v>
      </c>
      <c r="R10" s="8">
        <f t="shared" ca="1" si="4"/>
        <v>22</v>
      </c>
      <c r="S10" s="4">
        <v>7</v>
      </c>
      <c r="Z10" t="s">
        <v>67</v>
      </c>
      <c r="AA10" t="b">
        <f ca="1">EXACT(AA3,AA9)</f>
        <v>1</v>
      </c>
    </row>
    <row r="11" spans="2:27" x14ac:dyDescent="0.15">
      <c r="E11" s="4">
        <v>8</v>
      </c>
      <c r="F11" s="1" t="s">
        <v>107</v>
      </c>
      <c r="G11" s="1" t="str">
        <f t="shared" si="0"/>
        <v>イワナ</v>
      </c>
      <c r="H11" s="4" t="s">
        <v>158</v>
      </c>
      <c r="I11" s="1" t="str">
        <f t="shared" si="1"/>
        <v>カツラ</v>
      </c>
      <c r="J11" s="4" t="s">
        <v>198</v>
      </c>
      <c r="K11" s="1" t="str">
        <f t="shared" si="2"/>
        <v>カブ</v>
      </c>
      <c r="L11" s="1" t="s">
        <v>229</v>
      </c>
      <c r="M11" s="1" t="str">
        <f t="shared" si="3"/>
        <v>オシドリ</v>
      </c>
      <c r="O11" s="2">
        <v>8</v>
      </c>
      <c r="P11" s="2" t="s">
        <v>10</v>
      </c>
      <c r="Q11" s="12">
        <f t="shared" ca="1" si="5"/>
        <v>0.71558029459832007</v>
      </c>
      <c r="R11" s="8">
        <f t="shared" ca="1" si="4"/>
        <v>19</v>
      </c>
      <c r="S11" s="4">
        <v>8</v>
      </c>
    </row>
    <row r="12" spans="2:27" x14ac:dyDescent="0.15">
      <c r="E12" s="4">
        <v>9</v>
      </c>
      <c r="F12" s="1" t="s">
        <v>118</v>
      </c>
      <c r="G12" s="1" t="str">
        <f t="shared" si="0"/>
        <v>ウグイ</v>
      </c>
      <c r="H12" s="4" t="s">
        <v>157</v>
      </c>
      <c r="I12" s="1" t="str">
        <f t="shared" si="1"/>
        <v>キリ</v>
      </c>
      <c r="J12" s="4" t="s">
        <v>204</v>
      </c>
      <c r="K12" s="1" t="str">
        <f t="shared" si="2"/>
        <v>ガマ</v>
      </c>
      <c r="L12" s="1" t="s">
        <v>230</v>
      </c>
      <c r="M12" s="1" t="str">
        <f t="shared" si="3"/>
        <v>カササギ</v>
      </c>
      <c r="O12" s="2">
        <v>9</v>
      </c>
      <c r="P12" s="2" t="s">
        <v>11</v>
      </c>
      <c r="Q12" s="12">
        <f t="shared" ca="1" si="5"/>
        <v>0.91503425975160912</v>
      </c>
      <c r="R12" s="8">
        <f t="shared" ca="1" si="4"/>
        <v>8</v>
      </c>
      <c r="S12" s="4">
        <v>9</v>
      </c>
      <c r="V12"/>
      <c r="W12"/>
    </row>
    <row r="13" spans="2:27" x14ac:dyDescent="0.15">
      <c r="E13" s="4">
        <v>10</v>
      </c>
      <c r="F13" s="1" t="s">
        <v>119</v>
      </c>
      <c r="G13" s="1" t="str">
        <f t="shared" si="0"/>
        <v>エイ</v>
      </c>
      <c r="H13" s="4" t="s">
        <v>173</v>
      </c>
      <c r="I13" s="1" t="str">
        <f t="shared" si="1"/>
        <v>クスノキ</v>
      </c>
      <c r="J13" s="4" t="s">
        <v>176</v>
      </c>
      <c r="K13" s="1" t="str">
        <f t="shared" si="2"/>
        <v>カヤ</v>
      </c>
      <c r="L13" s="1" t="s">
        <v>231</v>
      </c>
      <c r="M13" s="1" t="str">
        <f t="shared" si="3"/>
        <v>カモ</v>
      </c>
      <c r="O13" s="2">
        <v>10</v>
      </c>
      <c r="P13" s="2" t="s">
        <v>12</v>
      </c>
      <c r="Q13" s="12">
        <f t="shared" ca="1" si="5"/>
        <v>0.32356005388209275</v>
      </c>
      <c r="R13" s="8">
        <f t="shared" ca="1" si="4"/>
        <v>36</v>
      </c>
      <c r="S13" s="4">
        <v>10</v>
      </c>
      <c r="V13"/>
      <c r="W13"/>
    </row>
    <row r="14" spans="2:27" x14ac:dyDescent="0.15">
      <c r="E14" s="4">
        <v>11</v>
      </c>
      <c r="F14" s="1" t="s">
        <v>102</v>
      </c>
      <c r="G14" s="1" t="str">
        <f t="shared" si="0"/>
        <v>エビ</v>
      </c>
      <c r="H14" s="4" t="s">
        <v>166</v>
      </c>
      <c r="I14" s="1" t="str">
        <f t="shared" si="1"/>
        <v>クチナシ</v>
      </c>
      <c r="J14" s="4" t="s">
        <v>194</v>
      </c>
      <c r="K14" s="1" t="str">
        <f t="shared" si="2"/>
        <v>キク</v>
      </c>
      <c r="L14" s="1" t="s">
        <v>232</v>
      </c>
      <c r="M14" s="1" t="str">
        <f t="shared" si="3"/>
        <v>カモメ</v>
      </c>
      <c r="O14" s="2">
        <v>11</v>
      </c>
      <c r="P14" s="2" t="s">
        <v>13</v>
      </c>
      <c r="Q14" s="12">
        <f t="shared" ca="1" si="5"/>
        <v>0.56461263691940744</v>
      </c>
      <c r="R14" s="8">
        <f t="shared" ca="1" si="4"/>
        <v>27</v>
      </c>
      <c r="S14" s="4">
        <v>11</v>
      </c>
      <c r="V14"/>
      <c r="W14"/>
    </row>
    <row r="15" spans="2:27" x14ac:dyDescent="0.15">
      <c r="E15" s="4">
        <v>12</v>
      </c>
      <c r="F15" s="1" t="s">
        <v>139</v>
      </c>
      <c r="G15" s="1" t="str">
        <f t="shared" si="0"/>
        <v>カズノコ</v>
      </c>
      <c r="H15" s="4" t="s">
        <v>163</v>
      </c>
      <c r="I15" s="1" t="str">
        <f t="shared" si="1"/>
        <v>クヌギ</v>
      </c>
      <c r="J15" s="4" t="s">
        <v>200</v>
      </c>
      <c r="K15" s="1" t="str">
        <f t="shared" si="2"/>
        <v>クズ</v>
      </c>
      <c r="L15" s="1" t="s">
        <v>233</v>
      </c>
      <c r="M15" s="1" t="str">
        <f t="shared" si="3"/>
        <v>カラス</v>
      </c>
      <c r="O15" s="2">
        <v>12</v>
      </c>
      <c r="P15" s="2" t="s">
        <v>14</v>
      </c>
      <c r="Q15" s="12">
        <f t="shared" ca="1" si="5"/>
        <v>0.88842128349748462</v>
      </c>
      <c r="R15" s="8">
        <f t="shared" ca="1" si="4"/>
        <v>9</v>
      </c>
      <c r="S15" s="4">
        <v>12</v>
      </c>
      <c r="V15"/>
      <c r="W15"/>
    </row>
    <row r="16" spans="2:27" x14ac:dyDescent="0.15">
      <c r="E16" s="4">
        <v>13</v>
      </c>
      <c r="F16" s="1" t="s">
        <v>113</v>
      </c>
      <c r="G16" s="1" t="str">
        <f t="shared" si="0"/>
        <v>カジカ</v>
      </c>
      <c r="H16" s="4" t="s">
        <v>156</v>
      </c>
      <c r="I16" s="1" t="str">
        <f t="shared" si="1"/>
        <v>クワ</v>
      </c>
      <c r="J16" s="4" t="s">
        <v>186</v>
      </c>
      <c r="K16" s="1" t="str">
        <f t="shared" si="2"/>
        <v>ススキ</v>
      </c>
      <c r="L16" s="1" t="s">
        <v>234</v>
      </c>
      <c r="M16" s="1" t="str">
        <f t="shared" si="3"/>
        <v>カリ</v>
      </c>
      <c r="O16" s="2">
        <v>13</v>
      </c>
      <c r="P16" s="2" t="s">
        <v>15</v>
      </c>
      <c r="Q16" s="12">
        <f t="shared" ca="1" si="5"/>
        <v>0.10911287495433619</v>
      </c>
      <c r="R16" s="8">
        <f t="shared" ca="1" si="4"/>
        <v>49</v>
      </c>
      <c r="S16" s="4">
        <v>13</v>
      </c>
      <c r="V16"/>
      <c r="W16"/>
    </row>
    <row r="17" spans="5:19" x14ac:dyDescent="0.15">
      <c r="E17" s="4">
        <v>14</v>
      </c>
      <c r="F17" s="1" t="s">
        <v>92</v>
      </c>
      <c r="G17" s="1" t="str">
        <f t="shared" si="0"/>
        <v>カツオ</v>
      </c>
      <c r="H17" s="4" t="s">
        <v>183</v>
      </c>
      <c r="I17" s="1" t="str">
        <f t="shared" si="1"/>
        <v>コウゾ</v>
      </c>
      <c r="J17" s="4" t="s">
        <v>196</v>
      </c>
      <c r="K17" s="1" t="str">
        <f t="shared" si="2"/>
        <v>スズナ</v>
      </c>
      <c r="L17" s="1" t="s">
        <v>235</v>
      </c>
      <c r="M17" s="1" t="str">
        <f t="shared" si="3"/>
        <v>ガン</v>
      </c>
      <c r="O17" s="2">
        <v>14</v>
      </c>
      <c r="P17" s="2" t="s">
        <v>16</v>
      </c>
      <c r="Q17" s="12">
        <f t="shared" ca="1" si="5"/>
        <v>6.84536239742074E-2</v>
      </c>
      <c r="R17" s="8">
        <f t="shared" ca="1" si="4"/>
        <v>51</v>
      </c>
      <c r="S17" s="4">
        <v>14</v>
      </c>
    </row>
    <row r="18" spans="5:19" x14ac:dyDescent="0.15">
      <c r="E18" s="4">
        <v>15</v>
      </c>
      <c r="F18" s="1" t="s">
        <v>120</v>
      </c>
      <c r="G18" s="1" t="str">
        <f t="shared" si="0"/>
        <v>カブトガニ</v>
      </c>
      <c r="H18" s="4" t="s">
        <v>182</v>
      </c>
      <c r="I18" s="1" t="str">
        <f t="shared" si="1"/>
        <v>サカキ</v>
      </c>
      <c r="J18" s="4" t="s">
        <v>195</v>
      </c>
      <c r="K18" s="1" t="str">
        <f t="shared" si="2"/>
        <v>スミレ</v>
      </c>
      <c r="L18" s="1" t="s">
        <v>236</v>
      </c>
      <c r="M18" s="1" t="str">
        <f t="shared" si="3"/>
        <v>クグイ</v>
      </c>
      <c r="O18" s="2">
        <v>15</v>
      </c>
      <c r="P18" s="2" t="s">
        <v>17</v>
      </c>
      <c r="Q18" s="12">
        <f t="shared" ca="1" si="5"/>
        <v>0.22317735994591215</v>
      </c>
      <c r="R18" s="8">
        <f t="shared" ca="1" si="4"/>
        <v>40</v>
      </c>
      <c r="S18" s="4">
        <v>15</v>
      </c>
    </row>
    <row r="19" spans="5:19" x14ac:dyDescent="0.15">
      <c r="E19" s="4">
        <v>16</v>
      </c>
      <c r="F19" s="1" t="s">
        <v>101</v>
      </c>
      <c r="G19" s="1" t="str">
        <f t="shared" si="0"/>
        <v>カマス</v>
      </c>
      <c r="H19" s="4" t="s">
        <v>159</v>
      </c>
      <c r="I19" s="1" t="str">
        <f t="shared" si="1"/>
        <v>サクラ</v>
      </c>
      <c r="J19" s="4" t="s">
        <v>187</v>
      </c>
      <c r="K19" s="1" t="str">
        <f t="shared" si="2"/>
        <v>セリ</v>
      </c>
      <c r="L19" s="1" t="s">
        <v>237</v>
      </c>
      <c r="M19" s="1" t="str">
        <f t="shared" si="3"/>
        <v>ケリ</v>
      </c>
      <c r="O19" s="2">
        <v>16</v>
      </c>
      <c r="P19" s="2" t="s">
        <v>18</v>
      </c>
      <c r="Q19" s="12">
        <f t="shared" ca="1" si="5"/>
        <v>0.54924073975868082</v>
      </c>
      <c r="R19" s="8">
        <f t="shared" ca="1" si="4"/>
        <v>28</v>
      </c>
      <c r="S19" s="4">
        <v>16</v>
      </c>
    </row>
    <row r="20" spans="5:19" x14ac:dyDescent="0.15">
      <c r="E20" s="4">
        <v>17</v>
      </c>
      <c r="F20" s="1" t="s">
        <v>99</v>
      </c>
      <c r="G20" s="1" t="str">
        <f t="shared" si="0"/>
        <v>カレイ</v>
      </c>
      <c r="H20" s="4" t="s">
        <v>170</v>
      </c>
      <c r="I20" s="1" t="str">
        <f t="shared" si="1"/>
        <v>シイ</v>
      </c>
      <c r="J20" s="4" t="s">
        <v>214</v>
      </c>
      <c r="K20" s="1" t="str">
        <f t="shared" si="2"/>
        <v>チャ</v>
      </c>
      <c r="L20" s="1" t="s">
        <v>238</v>
      </c>
      <c r="M20" s="1" t="str">
        <f t="shared" si="3"/>
        <v>コウノトリ</v>
      </c>
      <c r="O20" s="2">
        <v>17</v>
      </c>
      <c r="P20" s="2" t="s">
        <v>19</v>
      </c>
      <c r="Q20" s="12">
        <f t="shared" ca="1" si="5"/>
        <v>0.73460220482170657</v>
      </c>
      <c r="R20" s="8">
        <f t="shared" ca="1" si="4"/>
        <v>18</v>
      </c>
      <c r="S20" s="4">
        <v>17</v>
      </c>
    </row>
    <row r="21" spans="5:19" x14ac:dyDescent="0.15">
      <c r="E21" s="4">
        <v>18</v>
      </c>
      <c r="F21" s="1" t="s">
        <v>106</v>
      </c>
      <c r="G21" s="1" t="str">
        <f t="shared" si="0"/>
        <v>カワハギ</v>
      </c>
      <c r="H21" s="4" t="s">
        <v>177</v>
      </c>
      <c r="I21" s="1" t="str">
        <f t="shared" si="1"/>
        <v>シキミ</v>
      </c>
      <c r="J21" s="4" t="s">
        <v>205</v>
      </c>
      <c r="K21" s="1" t="str">
        <f t="shared" si="2"/>
        <v>ツタ</v>
      </c>
      <c r="L21" s="1" t="s">
        <v>239</v>
      </c>
      <c r="M21" s="1" t="str">
        <f t="shared" si="3"/>
        <v>サギ</v>
      </c>
      <c r="O21" s="2">
        <v>18</v>
      </c>
      <c r="P21" s="2" t="s">
        <v>20</v>
      </c>
      <c r="Q21" s="12">
        <f t="shared" ca="1" si="5"/>
        <v>0.81712594199997657</v>
      </c>
      <c r="R21" s="8">
        <f t="shared" ca="1" si="4"/>
        <v>14</v>
      </c>
      <c r="S21" s="4">
        <v>18</v>
      </c>
    </row>
    <row r="22" spans="5:19" x14ac:dyDescent="0.15">
      <c r="E22" s="4">
        <v>19</v>
      </c>
      <c r="F22" s="1" t="s">
        <v>121</v>
      </c>
      <c r="G22" s="1" t="str">
        <f t="shared" si="0"/>
        <v>キス</v>
      </c>
      <c r="H22" s="4" t="s">
        <v>146</v>
      </c>
      <c r="I22" s="1" t="str">
        <f t="shared" si="1"/>
        <v>スギ</v>
      </c>
      <c r="J22" s="4" t="s">
        <v>188</v>
      </c>
      <c r="K22" s="1" t="str">
        <f t="shared" si="2"/>
        <v>ナス</v>
      </c>
      <c r="L22" s="1" t="s">
        <v>240</v>
      </c>
      <c r="M22" s="1" t="str">
        <f t="shared" si="3"/>
        <v>シギ</v>
      </c>
      <c r="O22" s="2">
        <v>19</v>
      </c>
      <c r="P22" s="2" t="s">
        <v>21</v>
      </c>
      <c r="Q22" s="12">
        <f t="shared" ca="1" si="5"/>
        <v>0.63617787637438539</v>
      </c>
      <c r="R22" s="8">
        <f t="shared" ca="1" si="4"/>
        <v>24</v>
      </c>
      <c r="S22" s="4">
        <v>19</v>
      </c>
    </row>
    <row r="23" spans="5:19" x14ac:dyDescent="0.15">
      <c r="E23" s="4">
        <v>20</v>
      </c>
      <c r="F23" s="1" t="s">
        <v>93</v>
      </c>
      <c r="G23" s="1" t="str">
        <f t="shared" si="0"/>
        <v>クジラ</v>
      </c>
      <c r="H23" s="4" t="s">
        <v>145</v>
      </c>
      <c r="I23" s="1" t="str">
        <f t="shared" si="1"/>
        <v>スモモ</v>
      </c>
      <c r="J23" s="4" t="s">
        <v>210</v>
      </c>
      <c r="K23" s="1" t="str">
        <f t="shared" si="2"/>
        <v>ナズナ</v>
      </c>
      <c r="L23" s="1" t="s">
        <v>241</v>
      </c>
      <c r="M23" s="1" t="str">
        <f t="shared" si="3"/>
        <v>タカ</v>
      </c>
      <c r="O23" s="2">
        <v>20</v>
      </c>
      <c r="P23" s="2" t="s">
        <v>22</v>
      </c>
      <c r="Q23" s="12">
        <f t="shared" ca="1" si="5"/>
        <v>0.15692509052965431</v>
      </c>
      <c r="R23" s="8">
        <f t="shared" ca="1" si="4"/>
        <v>46</v>
      </c>
      <c r="S23" s="4">
        <v>20</v>
      </c>
    </row>
    <row r="24" spans="5:19" x14ac:dyDescent="0.15">
      <c r="E24" s="4">
        <v>21</v>
      </c>
      <c r="F24" s="1" t="s">
        <v>114</v>
      </c>
      <c r="G24" s="1" t="str">
        <f t="shared" si="0"/>
        <v>コイ</v>
      </c>
      <c r="H24" s="4" t="s">
        <v>180</v>
      </c>
      <c r="I24" s="1" t="str">
        <f t="shared" si="1"/>
        <v>ダイダイ</v>
      </c>
      <c r="J24" s="4" t="s">
        <v>201</v>
      </c>
      <c r="K24" s="1" t="str">
        <f t="shared" si="2"/>
        <v>ニラ</v>
      </c>
      <c r="L24" s="1" t="s">
        <v>242</v>
      </c>
      <c r="M24" s="1" t="str">
        <f t="shared" si="3"/>
        <v>チドリ</v>
      </c>
      <c r="O24" s="2">
        <v>21</v>
      </c>
      <c r="P24" s="2" t="s">
        <v>23</v>
      </c>
      <c r="Q24" s="12">
        <f t="shared" ca="1" si="5"/>
        <v>0.52203209153564256</v>
      </c>
      <c r="R24" s="8">
        <f t="shared" ca="1" si="4"/>
        <v>29</v>
      </c>
      <c r="S24" s="4">
        <v>21</v>
      </c>
    </row>
    <row r="25" spans="5:19" x14ac:dyDescent="0.15">
      <c r="E25" s="4">
        <v>22</v>
      </c>
      <c r="F25" s="1" t="s">
        <v>122</v>
      </c>
      <c r="G25" s="1" t="str">
        <f t="shared" si="0"/>
        <v>コチ</v>
      </c>
      <c r="H25" s="4" t="s">
        <v>150</v>
      </c>
      <c r="I25" s="1" t="str">
        <f t="shared" si="1"/>
        <v>ツガ</v>
      </c>
      <c r="J25" s="4" t="s">
        <v>202</v>
      </c>
      <c r="K25" s="1" t="str">
        <f t="shared" si="2"/>
        <v>ネギ</v>
      </c>
      <c r="L25" s="1" t="s">
        <v>243</v>
      </c>
      <c r="M25" s="1" t="str">
        <f t="shared" si="3"/>
        <v>ツグミ</v>
      </c>
      <c r="O25" s="2">
        <v>22</v>
      </c>
      <c r="P25" s="2" t="s">
        <v>24</v>
      </c>
      <c r="Q25" s="12">
        <f t="shared" ca="1" si="5"/>
        <v>0.18304399188921228</v>
      </c>
      <c r="R25" s="8">
        <f t="shared" ca="1" si="4"/>
        <v>43</v>
      </c>
      <c r="S25" s="4">
        <v>22</v>
      </c>
    </row>
    <row r="26" spans="5:19" x14ac:dyDescent="0.15">
      <c r="E26" s="4">
        <v>23</v>
      </c>
      <c r="F26" s="1" t="s">
        <v>123</v>
      </c>
      <c r="G26" s="1" t="str">
        <f t="shared" si="0"/>
        <v>コノシロ</v>
      </c>
      <c r="H26" s="4" t="s">
        <v>172</v>
      </c>
      <c r="I26" s="1" t="str">
        <f t="shared" si="1"/>
        <v>ツバキ</v>
      </c>
      <c r="J26" s="4" t="s">
        <v>203</v>
      </c>
      <c r="K26" s="1" t="str">
        <f t="shared" si="2"/>
        <v>ハギ</v>
      </c>
      <c r="L26" s="1" t="s">
        <v>244</v>
      </c>
      <c r="M26" s="1" t="str">
        <f t="shared" si="3"/>
        <v>ツル</v>
      </c>
      <c r="O26" s="2">
        <v>23</v>
      </c>
      <c r="P26" s="2" t="s">
        <v>25</v>
      </c>
      <c r="Q26" s="12">
        <f t="shared" ca="1" si="5"/>
        <v>0.3184510516379806</v>
      </c>
      <c r="R26" s="8">
        <f t="shared" ca="1" si="4"/>
        <v>37</v>
      </c>
      <c r="S26" s="4">
        <v>23</v>
      </c>
    </row>
    <row r="27" spans="5:19" x14ac:dyDescent="0.15">
      <c r="E27" s="4">
        <v>24</v>
      </c>
      <c r="F27" s="1" t="s">
        <v>124</v>
      </c>
      <c r="G27" s="1" t="str">
        <f t="shared" si="0"/>
        <v>ゴリ</v>
      </c>
      <c r="H27" s="4" t="s">
        <v>155</v>
      </c>
      <c r="I27" s="1" t="str">
        <f t="shared" si="1"/>
        <v>トチ</v>
      </c>
      <c r="J27" s="4" t="s">
        <v>197</v>
      </c>
      <c r="K27" s="1" t="str">
        <f t="shared" si="2"/>
        <v>ハス</v>
      </c>
      <c r="L27" s="1" t="s">
        <v>245</v>
      </c>
      <c r="M27" s="1" t="str">
        <f t="shared" si="3"/>
        <v>トキ</v>
      </c>
      <c r="O27" s="2">
        <v>24</v>
      </c>
      <c r="P27" s="2" t="s">
        <v>26</v>
      </c>
      <c r="Q27" s="12">
        <f t="shared" ca="1" si="5"/>
        <v>0.85393088364077563</v>
      </c>
      <c r="R27" s="8">
        <f t="shared" ca="1" si="4"/>
        <v>12</v>
      </c>
      <c r="S27" s="4">
        <v>24</v>
      </c>
    </row>
    <row r="28" spans="5:19" x14ac:dyDescent="0.15">
      <c r="E28" s="4">
        <v>25</v>
      </c>
      <c r="F28" s="1" t="s">
        <v>104</v>
      </c>
      <c r="G28" s="1" t="str">
        <f t="shared" si="0"/>
        <v>サケ</v>
      </c>
      <c r="H28" s="4" t="s">
        <v>148</v>
      </c>
      <c r="I28" s="1" t="str">
        <f t="shared" si="1"/>
        <v>ドングリ</v>
      </c>
      <c r="J28" s="4" t="s">
        <v>207</v>
      </c>
      <c r="K28" s="1" t="str">
        <f t="shared" si="2"/>
        <v>ヒシ</v>
      </c>
      <c r="L28" s="1" t="s">
        <v>246</v>
      </c>
      <c r="M28" s="1" t="str">
        <f t="shared" si="3"/>
        <v>トビ</v>
      </c>
      <c r="O28" s="2">
        <v>25</v>
      </c>
      <c r="P28" s="2" t="s">
        <v>27</v>
      </c>
      <c r="Q28" s="12">
        <f t="shared" ca="1" si="5"/>
        <v>0.31036678686644648</v>
      </c>
      <c r="R28" s="8">
        <f t="shared" ca="1" si="4"/>
        <v>38</v>
      </c>
      <c r="S28" s="4">
        <v>25</v>
      </c>
    </row>
    <row r="29" spans="5:19" x14ac:dyDescent="0.15">
      <c r="E29" s="4">
        <v>26</v>
      </c>
      <c r="F29" s="1" t="s">
        <v>88</v>
      </c>
      <c r="G29" s="1" t="str">
        <f t="shared" si="0"/>
        <v>サバ</v>
      </c>
      <c r="H29" s="4" t="s">
        <v>167</v>
      </c>
      <c r="I29" s="1" t="str">
        <f t="shared" si="1"/>
        <v>ナギ</v>
      </c>
      <c r="J29" s="4" t="s">
        <v>189</v>
      </c>
      <c r="K29" s="1" t="str">
        <f t="shared" si="2"/>
        <v>フキ</v>
      </c>
      <c r="L29" s="1" t="s">
        <v>247</v>
      </c>
      <c r="M29" s="1" t="str">
        <f t="shared" si="3"/>
        <v>ニオ</v>
      </c>
      <c r="O29" s="2">
        <v>26</v>
      </c>
      <c r="P29" s="2" t="s">
        <v>28</v>
      </c>
      <c r="Q29" s="12">
        <f t="shared" ca="1" si="5"/>
        <v>0.85700794401035707</v>
      </c>
      <c r="R29" s="8">
        <f t="shared" ca="1" si="4"/>
        <v>11</v>
      </c>
      <c r="S29" s="4">
        <v>26</v>
      </c>
    </row>
    <row r="30" spans="5:19" x14ac:dyDescent="0.15">
      <c r="E30" s="4">
        <v>27</v>
      </c>
      <c r="F30" s="1" t="s">
        <v>94</v>
      </c>
      <c r="G30" s="1" t="str">
        <f t="shared" si="0"/>
        <v>サメ</v>
      </c>
      <c r="H30" s="4" t="s">
        <v>164</v>
      </c>
      <c r="I30" s="1" t="str">
        <f t="shared" si="1"/>
        <v>ナシ</v>
      </c>
      <c r="J30" s="4" t="s">
        <v>190</v>
      </c>
      <c r="K30" s="1" t="str">
        <f t="shared" si="2"/>
        <v>フキ</v>
      </c>
      <c r="L30" s="1" t="s">
        <v>248</v>
      </c>
      <c r="M30" s="1" t="str">
        <f t="shared" si="3"/>
        <v>ニワトリ</v>
      </c>
      <c r="O30" s="2">
        <v>27</v>
      </c>
      <c r="P30" s="2" t="s">
        <v>29</v>
      </c>
      <c r="Q30" s="12">
        <f t="shared" ca="1" si="5"/>
        <v>0.83521010640102644</v>
      </c>
      <c r="R30" s="8">
        <f t="shared" ca="1" si="4"/>
        <v>13</v>
      </c>
      <c r="S30" s="4">
        <v>27</v>
      </c>
    </row>
    <row r="31" spans="5:19" x14ac:dyDescent="0.15">
      <c r="E31" s="4">
        <v>28</v>
      </c>
      <c r="F31" s="1" t="s">
        <v>126</v>
      </c>
      <c r="G31" s="1" t="str">
        <f t="shared" si="0"/>
        <v>サヨリ</v>
      </c>
      <c r="H31" s="4" t="s">
        <v>168</v>
      </c>
      <c r="I31" s="1" t="str">
        <f t="shared" si="1"/>
        <v>ナツメ</v>
      </c>
      <c r="J31" s="4" t="s">
        <v>211</v>
      </c>
      <c r="K31" s="1" t="str">
        <f t="shared" si="2"/>
        <v>フジ</v>
      </c>
      <c r="L31" s="1" t="s">
        <v>249</v>
      </c>
      <c r="M31" s="1" t="str">
        <f t="shared" si="3"/>
        <v>ヌエ</v>
      </c>
      <c r="O31" s="2">
        <v>28</v>
      </c>
      <c r="P31" s="2" t="s">
        <v>30</v>
      </c>
      <c r="Q31" s="12">
        <f t="shared" ca="1" si="5"/>
        <v>0.63219866732487762</v>
      </c>
      <c r="R31" s="8">
        <f t="shared" ca="1" si="4"/>
        <v>25</v>
      </c>
      <c r="S31" s="4">
        <v>28</v>
      </c>
    </row>
    <row r="32" spans="5:19" x14ac:dyDescent="0.15">
      <c r="E32" s="4">
        <v>29</v>
      </c>
      <c r="F32" s="1" t="s">
        <v>125</v>
      </c>
      <c r="G32" s="1" t="str">
        <f t="shared" si="0"/>
        <v>サワラ</v>
      </c>
      <c r="H32" s="4" t="s">
        <v>175</v>
      </c>
      <c r="I32" s="1" t="str">
        <f t="shared" si="1"/>
        <v>ニレ</v>
      </c>
      <c r="J32" s="4" t="s">
        <v>185</v>
      </c>
      <c r="K32" s="1" t="str">
        <f t="shared" si="2"/>
        <v>モグサ</v>
      </c>
      <c r="L32" s="1" t="s">
        <v>250</v>
      </c>
      <c r="M32" s="1" t="str">
        <f t="shared" si="3"/>
        <v>ハト</v>
      </c>
      <c r="O32" s="2">
        <v>29</v>
      </c>
      <c r="P32" s="2" t="s">
        <v>31</v>
      </c>
      <c r="Q32" s="12">
        <f t="shared" ca="1" si="5"/>
        <v>0.50562669468849164</v>
      </c>
      <c r="R32" s="8">
        <f t="shared" ca="1" si="4"/>
        <v>30</v>
      </c>
      <c r="S32" s="4">
        <v>29</v>
      </c>
    </row>
    <row r="33" spans="5:19" x14ac:dyDescent="0.15">
      <c r="E33" s="4">
        <v>30</v>
      </c>
      <c r="F33" s="1" t="s">
        <v>127</v>
      </c>
      <c r="G33" s="1" t="str">
        <f t="shared" si="0"/>
        <v>シャチ</v>
      </c>
      <c r="H33" s="4" t="s">
        <v>152</v>
      </c>
      <c r="I33" s="1" t="str">
        <f t="shared" si="1"/>
        <v>ヒイラギ</v>
      </c>
      <c r="J33" s="4" t="s">
        <v>206</v>
      </c>
      <c r="K33" s="1" t="str">
        <f t="shared" si="2"/>
        <v>ヨモギ</v>
      </c>
      <c r="L33" s="1" t="s">
        <v>251</v>
      </c>
      <c r="M33" s="1" t="str">
        <f t="shared" si="3"/>
        <v>ハヤブサ</v>
      </c>
      <c r="O33" s="2">
        <v>30</v>
      </c>
      <c r="P33" s="2" t="s">
        <v>32</v>
      </c>
      <c r="Q33" s="12">
        <f t="shared" ca="1" si="5"/>
        <v>0.26887601753557189</v>
      </c>
      <c r="R33" s="8">
        <f t="shared" ca="1" si="4"/>
        <v>39</v>
      </c>
      <c r="S33" s="4">
        <v>30</v>
      </c>
    </row>
    <row r="34" spans="5:19" x14ac:dyDescent="0.15">
      <c r="E34" s="4">
        <v>31</v>
      </c>
      <c r="F34" s="1" t="s">
        <v>128</v>
      </c>
      <c r="G34" s="1" t="str">
        <f t="shared" si="0"/>
        <v>スズキ</v>
      </c>
      <c r="H34" s="4" t="s">
        <v>162</v>
      </c>
      <c r="I34" s="1" t="str">
        <f t="shared" si="1"/>
        <v>ヒノキ</v>
      </c>
      <c r="J34" s="4" t="s">
        <v>212</v>
      </c>
      <c r="K34" s="1" t="str">
        <f t="shared" si="2"/>
        <v>ラン</v>
      </c>
      <c r="L34" s="1" t="s">
        <v>252</v>
      </c>
      <c r="M34" s="1" t="str">
        <f t="shared" si="3"/>
        <v>ヒヨドリ</v>
      </c>
      <c r="O34" s="2">
        <v>31</v>
      </c>
      <c r="P34" s="2" t="s">
        <v>33</v>
      </c>
      <c r="Q34" s="12">
        <f t="shared" ca="1" si="5"/>
        <v>0.85842395082794487</v>
      </c>
      <c r="R34" s="8">
        <f t="shared" ca="1" si="4"/>
        <v>10</v>
      </c>
      <c r="S34" s="4">
        <v>31</v>
      </c>
    </row>
    <row r="35" spans="5:19" x14ac:dyDescent="0.15">
      <c r="E35" s="4">
        <v>32</v>
      </c>
      <c r="F35" s="1" t="s">
        <v>140</v>
      </c>
      <c r="G35" s="1" t="str">
        <f t="shared" si="0"/>
        <v>スルメ</v>
      </c>
      <c r="H35" s="4" t="s">
        <v>179</v>
      </c>
      <c r="I35" s="1" t="str">
        <f t="shared" si="1"/>
        <v>ブナ</v>
      </c>
      <c r="J35" s="4" t="s">
        <v>208</v>
      </c>
      <c r="K35" s="1" t="str">
        <f t="shared" si="2"/>
        <v>ワラビ</v>
      </c>
      <c r="L35" s="1" t="s">
        <v>253</v>
      </c>
      <c r="M35" s="1" t="str">
        <f t="shared" si="3"/>
        <v>ヒワ</v>
      </c>
      <c r="O35" s="2">
        <v>32</v>
      </c>
      <c r="P35" s="2" t="s">
        <v>34</v>
      </c>
      <c r="Q35" s="12">
        <f t="shared" ca="1" si="5"/>
        <v>0.63715639469859231</v>
      </c>
      <c r="R35" s="8">
        <f t="shared" ca="1" si="4"/>
        <v>23</v>
      </c>
      <c r="S35" s="4">
        <v>32</v>
      </c>
    </row>
    <row r="36" spans="5:19" x14ac:dyDescent="0.15">
      <c r="E36" s="4">
        <v>33</v>
      </c>
      <c r="F36" s="1" t="s">
        <v>90</v>
      </c>
      <c r="G36" s="1" t="str">
        <f t="shared" si="0"/>
        <v>タイ</v>
      </c>
      <c r="H36" s="4" t="s">
        <v>153</v>
      </c>
      <c r="I36" s="1" t="str">
        <f t="shared" si="1"/>
        <v>マサキ</v>
      </c>
      <c r="J36" s="4"/>
      <c r="K36" s="1"/>
      <c r="L36" s="1" t="s">
        <v>254</v>
      </c>
      <c r="M36" s="1" t="str">
        <f t="shared" si="3"/>
        <v>モズ</v>
      </c>
      <c r="O36" s="2">
        <v>33</v>
      </c>
      <c r="P36" s="2" t="s">
        <v>35</v>
      </c>
      <c r="Q36" s="12">
        <f t="shared" ca="1" si="5"/>
        <v>0.78568450639491205</v>
      </c>
      <c r="R36" s="8">
        <f t="shared" ca="1" si="4"/>
        <v>16</v>
      </c>
      <c r="S36" s="4">
        <v>33</v>
      </c>
    </row>
    <row r="37" spans="5:19" x14ac:dyDescent="0.15">
      <c r="E37" s="4">
        <v>34</v>
      </c>
      <c r="F37" s="1" t="s">
        <v>96</v>
      </c>
      <c r="G37" s="1" t="str">
        <f t="shared" si="0"/>
        <v>タコ</v>
      </c>
      <c r="H37" s="4" t="s">
        <v>147</v>
      </c>
      <c r="I37" s="1" t="str">
        <f t="shared" si="1"/>
        <v>マツ</v>
      </c>
      <c r="J37" s="4"/>
      <c r="K37" s="1"/>
      <c r="L37" s="1" t="s">
        <v>255</v>
      </c>
      <c r="M37" s="1" t="str">
        <f t="shared" si="3"/>
        <v>ワシ</v>
      </c>
      <c r="O37" s="2">
        <v>34</v>
      </c>
      <c r="P37" s="2" t="s">
        <v>36</v>
      </c>
      <c r="Q37" s="12">
        <f t="shared" ca="1" si="5"/>
        <v>0.12002589343969405</v>
      </c>
      <c r="R37" s="8">
        <f t="shared" ca="1" si="4"/>
        <v>48</v>
      </c>
      <c r="S37" s="4">
        <v>34</v>
      </c>
    </row>
    <row r="38" spans="5:19" x14ac:dyDescent="0.15">
      <c r="E38" s="4">
        <v>35</v>
      </c>
      <c r="F38" s="1" t="s">
        <v>98</v>
      </c>
      <c r="G38" s="1" t="str">
        <f t="shared" ref="G38:G69" si="6">PHONETIC(F38)</f>
        <v>タチウオ</v>
      </c>
      <c r="H38" s="4" t="s">
        <v>171</v>
      </c>
      <c r="I38" s="1" t="str">
        <f t="shared" si="1"/>
        <v>ムク</v>
      </c>
      <c r="J38" s="4"/>
      <c r="K38" s="1"/>
      <c r="L38" s="1"/>
      <c r="M38" s="1" t="str">
        <f t="shared" ref="M38:M76" si="7">PHONETIC(L38)</f>
        <v/>
      </c>
      <c r="O38" s="2">
        <v>35</v>
      </c>
      <c r="P38" s="2" t="s">
        <v>37</v>
      </c>
      <c r="Q38" s="12">
        <f t="shared" ca="1" si="5"/>
        <v>0.94745964567181873</v>
      </c>
      <c r="R38" s="8">
        <f t="shared" ca="1" si="4"/>
        <v>3</v>
      </c>
      <c r="S38" s="4">
        <v>35</v>
      </c>
    </row>
    <row r="39" spans="5:19" x14ac:dyDescent="0.15">
      <c r="E39" s="4">
        <v>36</v>
      </c>
      <c r="F39" s="1" t="s">
        <v>129</v>
      </c>
      <c r="G39" s="1" t="str">
        <f t="shared" si="6"/>
        <v>タナゴ</v>
      </c>
      <c r="H39" s="4" t="s">
        <v>178</v>
      </c>
      <c r="I39" s="1" t="str">
        <f t="shared" si="1"/>
        <v>モミ</v>
      </c>
      <c r="J39" s="4"/>
      <c r="K39" s="1" t="str">
        <f t="shared" ref="K39:K68" si="8">PHONETIC(J39)</f>
        <v/>
      </c>
      <c r="L39" s="1"/>
      <c r="M39" s="1" t="str">
        <f t="shared" si="7"/>
        <v/>
      </c>
      <c r="O39" s="2">
        <v>36</v>
      </c>
      <c r="P39" s="2" t="s">
        <v>38</v>
      </c>
      <c r="Q39" s="12">
        <f t="shared" ca="1" si="5"/>
        <v>0.17958828583113828</v>
      </c>
      <c r="R39" s="8">
        <f t="shared" ca="1" si="4"/>
        <v>44</v>
      </c>
      <c r="S39" s="4">
        <v>36</v>
      </c>
    </row>
    <row r="40" spans="5:19" x14ac:dyDescent="0.15">
      <c r="E40" s="4">
        <v>37</v>
      </c>
      <c r="F40" s="1" t="s">
        <v>130</v>
      </c>
      <c r="G40" s="1" t="str">
        <f t="shared" si="6"/>
        <v>タラ</v>
      </c>
      <c r="H40" s="4" t="s">
        <v>169</v>
      </c>
      <c r="I40" s="1" t="str">
        <f t="shared" si="1"/>
        <v>モミジ</v>
      </c>
      <c r="J40" s="4"/>
      <c r="K40" s="1" t="str">
        <f t="shared" si="8"/>
        <v/>
      </c>
      <c r="L40" s="1"/>
      <c r="M40" s="1" t="str">
        <f t="shared" si="7"/>
        <v/>
      </c>
      <c r="O40" s="2">
        <v>37</v>
      </c>
      <c r="P40" s="2" t="s">
        <v>39</v>
      </c>
      <c r="Q40" s="12">
        <f t="shared" ca="1" si="5"/>
        <v>0.93505778492139924</v>
      </c>
      <c r="R40" s="8">
        <f t="shared" ca="1" si="4"/>
        <v>5</v>
      </c>
      <c r="S40" s="4">
        <v>37</v>
      </c>
    </row>
    <row r="41" spans="5:19" x14ac:dyDescent="0.15">
      <c r="E41" s="4">
        <v>38</v>
      </c>
      <c r="F41" s="1" t="s">
        <v>112</v>
      </c>
      <c r="G41" s="1" t="str">
        <f t="shared" si="6"/>
        <v>ドジョウ</v>
      </c>
      <c r="H41" s="4" t="s">
        <v>160</v>
      </c>
      <c r="I41" s="1" t="str">
        <f t="shared" si="1"/>
        <v>モモ</v>
      </c>
      <c r="J41" s="4"/>
      <c r="K41" s="1" t="str">
        <f t="shared" si="8"/>
        <v/>
      </c>
      <c r="L41" s="1"/>
      <c r="M41" s="1" t="str">
        <f t="shared" si="7"/>
        <v/>
      </c>
      <c r="O41" s="2">
        <v>38</v>
      </c>
      <c r="P41" s="2" t="s">
        <v>40</v>
      </c>
      <c r="Q41" s="12">
        <f t="shared" ca="1" si="5"/>
        <v>0.77688568495000876</v>
      </c>
      <c r="R41" s="8">
        <f t="shared" ca="1" si="4"/>
        <v>17</v>
      </c>
      <c r="S41" s="4">
        <v>38</v>
      </c>
    </row>
    <row r="42" spans="5:19" x14ac:dyDescent="0.15">
      <c r="E42" s="4">
        <v>39</v>
      </c>
      <c r="F42" s="1" t="s">
        <v>131</v>
      </c>
      <c r="G42" s="1" t="str">
        <f t="shared" si="6"/>
        <v>トド</v>
      </c>
      <c r="H42" s="4" t="s">
        <v>154</v>
      </c>
      <c r="I42" s="1" t="str">
        <f t="shared" si="1"/>
        <v>ヤナギ</v>
      </c>
      <c r="J42" s="4"/>
      <c r="K42" s="1" t="str">
        <f t="shared" si="8"/>
        <v/>
      </c>
      <c r="L42" s="1"/>
      <c r="M42" s="1" t="str">
        <f t="shared" si="7"/>
        <v/>
      </c>
      <c r="O42" s="2">
        <v>39</v>
      </c>
      <c r="P42" s="2" t="s">
        <v>41</v>
      </c>
      <c r="Q42" s="12">
        <f t="shared" ca="1" si="5"/>
        <v>0.95807903165213026</v>
      </c>
      <c r="R42" s="8">
        <f t="shared" ca="1" si="4"/>
        <v>2</v>
      </c>
      <c r="S42" s="4">
        <v>39</v>
      </c>
    </row>
    <row r="43" spans="5:19" x14ac:dyDescent="0.15">
      <c r="E43" s="4">
        <v>40</v>
      </c>
      <c r="F43" s="1" t="s">
        <v>103</v>
      </c>
      <c r="G43" s="1" t="str">
        <f t="shared" si="6"/>
        <v>ナマズ</v>
      </c>
      <c r="H43" s="4" t="s">
        <v>184</v>
      </c>
      <c r="I43" s="1" t="str">
        <f t="shared" si="1"/>
        <v>ワタ</v>
      </c>
      <c r="J43" s="4"/>
      <c r="K43" s="1" t="str">
        <f t="shared" si="8"/>
        <v/>
      </c>
      <c r="L43" s="1"/>
      <c r="M43" s="1" t="str">
        <f t="shared" si="7"/>
        <v/>
      </c>
      <c r="O43" s="2">
        <v>40</v>
      </c>
      <c r="P43" s="2" t="s">
        <v>42</v>
      </c>
      <c r="Q43" s="12">
        <f t="shared" ca="1" si="5"/>
        <v>0.94502544540665834</v>
      </c>
      <c r="R43" s="8">
        <f t="shared" ca="1" si="4"/>
        <v>4</v>
      </c>
      <c r="S43" s="4">
        <v>40</v>
      </c>
    </row>
    <row r="44" spans="5:19" x14ac:dyDescent="0.15">
      <c r="E44" s="4">
        <v>41</v>
      </c>
      <c r="F44" s="1" t="s">
        <v>132</v>
      </c>
      <c r="G44" s="1" t="str">
        <f t="shared" si="6"/>
        <v>ニシン</v>
      </c>
      <c r="H44" s="4"/>
      <c r="I44" s="1"/>
      <c r="J44" s="4"/>
      <c r="K44" s="1" t="str">
        <f t="shared" si="8"/>
        <v/>
      </c>
      <c r="L44" s="1"/>
      <c r="M44" s="1" t="str">
        <f t="shared" si="7"/>
        <v/>
      </c>
      <c r="O44" s="2">
        <v>41</v>
      </c>
      <c r="P44" s="2" t="s">
        <v>43</v>
      </c>
      <c r="Q44" s="12">
        <f t="shared" ca="1" si="5"/>
        <v>0.12519084857883023</v>
      </c>
      <c r="R44" s="8">
        <f t="shared" ca="1" si="4"/>
        <v>47</v>
      </c>
      <c r="S44" s="4">
        <v>41</v>
      </c>
    </row>
    <row r="45" spans="5:19" x14ac:dyDescent="0.15">
      <c r="E45" s="4">
        <v>42</v>
      </c>
      <c r="F45" s="1" t="s">
        <v>133</v>
      </c>
      <c r="G45" s="1" t="str">
        <f t="shared" si="6"/>
        <v>ハゼ</v>
      </c>
      <c r="H45" s="4"/>
      <c r="I45" s="1"/>
      <c r="J45" s="4"/>
      <c r="K45" s="1" t="str">
        <f t="shared" si="8"/>
        <v/>
      </c>
      <c r="L45" s="1"/>
      <c r="M45" s="1" t="str">
        <f t="shared" si="7"/>
        <v/>
      </c>
      <c r="O45" s="2">
        <v>42</v>
      </c>
      <c r="P45" s="2" t="s">
        <v>44</v>
      </c>
      <c r="Q45" s="12">
        <f t="shared" ca="1" si="5"/>
        <v>0.92527361805562147</v>
      </c>
      <c r="R45" s="8">
        <f t="shared" ca="1" si="4"/>
        <v>6</v>
      </c>
      <c r="S45" s="4">
        <v>42</v>
      </c>
    </row>
    <row r="46" spans="5:19" x14ac:dyDescent="0.15">
      <c r="E46" s="4">
        <v>43</v>
      </c>
      <c r="F46" s="1" t="s">
        <v>134</v>
      </c>
      <c r="G46" s="1" t="str">
        <f t="shared" si="6"/>
        <v>ハタハタ</v>
      </c>
      <c r="H46" s="4"/>
      <c r="I46" s="1" t="str">
        <f t="shared" ref="I46:I56" si="9">PHONETIC(H46)</f>
        <v/>
      </c>
      <c r="J46" s="4"/>
      <c r="K46" s="1" t="str">
        <f t="shared" si="8"/>
        <v/>
      </c>
      <c r="L46" s="1"/>
      <c r="M46" s="1" t="str">
        <f t="shared" si="7"/>
        <v/>
      </c>
      <c r="O46" s="2">
        <v>43</v>
      </c>
      <c r="P46" s="2" t="s">
        <v>45</v>
      </c>
      <c r="Q46" s="12">
        <f t="shared" ca="1" si="5"/>
        <v>0.35591539433428632</v>
      </c>
      <c r="R46" s="8">
        <f t="shared" ca="1" si="4"/>
        <v>35</v>
      </c>
      <c r="S46" s="4">
        <v>43</v>
      </c>
    </row>
    <row r="47" spans="5:19" x14ac:dyDescent="0.15">
      <c r="E47" s="4">
        <v>44</v>
      </c>
      <c r="F47" s="1" t="s">
        <v>97</v>
      </c>
      <c r="G47" s="1" t="str">
        <f t="shared" si="6"/>
        <v>ハマチ</v>
      </c>
      <c r="H47" s="4"/>
      <c r="I47" s="1" t="str">
        <f t="shared" si="9"/>
        <v/>
      </c>
      <c r="J47" s="4"/>
      <c r="K47" s="1" t="str">
        <f t="shared" si="8"/>
        <v/>
      </c>
      <c r="L47" s="1"/>
      <c r="M47" s="1" t="str">
        <f t="shared" si="7"/>
        <v/>
      </c>
      <c r="O47" s="2">
        <v>44</v>
      </c>
      <c r="P47" s="2" t="s">
        <v>46</v>
      </c>
      <c r="Q47" s="12">
        <f t="shared" ca="1" si="5"/>
        <v>5.4823602649388459E-2</v>
      </c>
      <c r="R47" s="8">
        <f t="shared" ca="1" si="4"/>
        <v>52</v>
      </c>
      <c r="S47" s="4">
        <v>44</v>
      </c>
    </row>
    <row r="48" spans="5:19" x14ac:dyDescent="0.15">
      <c r="E48" s="4">
        <v>45</v>
      </c>
      <c r="F48" s="1" t="s">
        <v>135</v>
      </c>
      <c r="G48" s="1" t="str">
        <f t="shared" si="6"/>
        <v>ハモ</v>
      </c>
      <c r="H48" s="4"/>
      <c r="I48" s="1" t="str">
        <f t="shared" si="9"/>
        <v/>
      </c>
      <c r="J48" s="4"/>
      <c r="K48" s="1" t="str">
        <f t="shared" si="8"/>
        <v/>
      </c>
      <c r="L48" s="1"/>
      <c r="M48" s="1" t="str">
        <f t="shared" si="7"/>
        <v/>
      </c>
      <c r="O48" s="2">
        <v>45</v>
      </c>
      <c r="P48" s="2" t="s">
        <v>47</v>
      </c>
      <c r="Q48" s="12">
        <f t="shared" ca="1" si="5"/>
        <v>0.20238349310839832</v>
      </c>
      <c r="R48" s="8">
        <f t="shared" ca="1" si="4"/>
        <v>42</v>
      </c>
      <c r="S48" s="4">
        <v>45</v>
      </c>
    </row>
    <row r="49" spans="5:19" x14ac:dyDescent="0.15">
      <c r="E49" s="4">
        <v>46</v>
      </c>
      <c r="F49" s="1" t="s">
        <v>100</v>
      </c>
      <c r="G49" s="1" t="str">
        <f t="shared" si="6"/>
        <v>ヒラメ</v>
      </c>
      <c r="H49" s="4"/>
      <c r="I49" s="1" t="str">
        <f t="shared" si="9"/>
        <v/>
      </c>
      <c r="J49" s="4"/>
      <c r="K49" s="1" t="str">
        <f t="shared" si="8"/>
        <v/>
      </c>
      <c r="L49" s="1"/>
      <c r="M49" s="1" t="str">
        <f t="shared" si="7"/>
        <v/>
      </c>
      <c r="O49" s="2">
        <v>46</v>
      </c>
      <c r="P49" s="2" t="s">
        <v>48</v>
      </c>
      <c r="Q49" s="12">
        <f t="shared" ca="1" si="5"/>
        <v>0.46402642679495343</v>
      </c>
      <c r="R49" s="8">
        <f t="shared" ca="1" si="4"/>
        <v>32</v>
      </c>
      <c r="S49" s="4">
        <v>46</v>
      </c>
    </row>
    <row r="50" spans="5:19" x14ac:dyDescent="0.15">
      <c r="E50" s="4">
        <v>47</v>
      </c>
      <c r="F50" s="1" t="s">
        <v>136</v>
      </c>
      <c r="G50" s="1" t="str">
        <f t="shared" si="6"/>
        <v>フカ</v>
      </c>
      <c r="H50" s="4"/>
      <c r="I50" s="1" t="str">
        <f t="shared" si="9"/>
        <v/>
      </c>
      <c r="J50" s="4"/>
      <c r="K50" s="1" t="str">
        <f t="shared" si="8"/>
        <v/>
      </c>
      <c r="L50" s="1"/>
      <c r="M50" s="1" t="str">
        <f t="shared" si="7"/>
        <v/>
      </c>
      <c r="O50" s="2">
        <v>47</v>
      </c>
      <c r="P50" s="2" t="s">
        <v>49</v>
      </c>
      <c r="Q50" s="12">
        <f t="shared" ca="1" si="5"/>
        <v>0.21445545610200223</v>
      </c>
      <c r="R50" s="8">
        <f t="shared" ca="1" si="4"/>
        <v>41</v>
      </c>
      <c r="S50" s="4">
        <v>47</v>
      </c>
    </row>
    <row r="51" spans="5:19" x14ac:dyDescent="0.15">
      <c r="E51" s="4">
        <v>48</v>
      </c>
      <c r="F51" s="1" t="s">
        <v>105</v>
      </c>
      <c r="G51" s="1" t="str">
        <f t="shared" si="6"/>
        <v>フグ</v>
      </c>
      <c r="H51" s="4"/>
      <c r="I51" s="1" t="str">
        <f t="shared" si="9"/>
        <v/>
      </c>
      <c r="J51" s="4"/>
      <c r="K51" s="1" t="str">
        <f t="shared" si="8"/>
        <v/>
      </c>
      <c r="L51" s="1"/>
      <c r="M51" s="1" t="str">
        <f t="shared" si="7"/>
        <v/>
      </c>
      <c r="O51" s="2">
        <v>48</v>
      </c>
      <c r="P51" s="2" t="s">
        <v>50</v>
      </c>
      <c r="Q51" s="12">
        <f t="shared" ca="1" si="5"/>
        <v>0.91562973041800977</v>
      </c>
      <c r="R51" s="8">
        <f t="shared" ca="1" si="4"/>
        <v>7</v>
      </c>
      <c r="S51" s="4">
        <v>48</v>
      </c>
    </row>
    <row r="52" spans="5:19" x14ac:dyDescent="0.15">
      <c r="E52" s="4">
        <v>49</v>
      </c>
      <c r="F52" s="1" t="s">
        <v>109</v>
      </c>
      <c r="G52" s="1" t="str">
        <f t="shared" si="6"/>
        <v>フナ</v>
      </c>
      <c r="H52" s="4"/>
      <c r="I52" s="1" t="str">
        <f t="shared" si="9"/>
        <v/>
      </c>
      <c r="J52" s="4"/>
      <c r="K52" s="1" t="str">
        <f t="shared" si="8"/>
        <v/>
      </c>
      <c r="L52" s="1"/>
      <c r="M52" s="1" t="str">
        <f t="shared" si="7"/>
        <v/>
      </c>
      <c r="O52" s="2">
        <v>49</v>
      </c>
      <c r="P52" s="2" t="s">
        <v>51</v>
      </c>
      <c r="Q52" s="12">
        <f t="shared" ca="1" si="5"/>
        <v>0.79986066739966954</v>
      </c>
      <c r="R52" s="8">
        <f t="shared" ca="1" si="4"/>
        <v>15</v>
      </c>
      <c r="S52" s="4">
        <v>49</v>
      </c>
    </row>
    <row r="53" spans="5:19" x14ac:dyDescent="0.15">
      <c r="E53" s="4">
        <v>50</v>
      </c>
      <c r="F53" s="1" t="s">
        <v>111</v>
      </c>
      <c r="G53" s="1" t="str">
        <f t="shared" si="6"/>
        <v>ボラ</v>
      </c>
      <c r="H53" s="4"/>
      <c r="I53" s="1" t="str">
        <f t="shared" si="9"/>
        <v/>
      </c>
      <c r="J53" s="4"/>
      <c r="K53" s="1" t="str">
        <f t="shared" si="8"/>
        <v/>
      </c>
      <c r="L53" s="1"/>
      <c r="M53" s="1" t="str">
        <f t="shared" si="7"/>
        <v/>
      </c>
      <c r="O53" s="2">
        <v>50</v>
      </c>
      <c r="P53" s="2" t="s">
        <v>52</v>
      </c>
      <c r="Q53" s="12">
        <f t="shared" ca="1" si="5"/>
        <v>0.1747635055045631</v>
      </c>
      <c r="R53" s="8">
        <f t="shared" ca="1" si="4"/>
        <v>45</v>
      </c>
      <c r="S53" s="4">
        <v>50</v>
      </c>
    </row>
    <row r="54" spans="5:19" x14ac:dyDescent="0.15">
      <c r="E54" s="4">
        <v>51</v>
      </c>
      <c r="F54" s="1" t="s">
        <v>89</v>
      </c>
      <c r="G54" s="1" t="str">
        <f t="shared" si="6"/>
        <v>マグロ</v>
      </c>
      <c r="H54" s="4"/>
      <c r="I54" s="1" t="str">
        <f t="shared" si="9"/>
        <v/>
      </c>
      <c r="J54" s="4"/>
      <c r="K54" s="1" t="str">
        <f t="shared" si="8"/>
        <v/>
      </c>
      <c r="L54" s="1"/>
      <c r="M54" s="1" t="str">
        <f t="shared" si="7"/>
        <v/>
      </c>
      <c r="O54" s="2">
        <v>51</v>
      </c>
      <c r="P54" s="2" t="s">
        <v>53</v>
      </c>
      <c r="Q54" s="12">
        <f t="shared" ca="1" si="5"/>
        <v>9.5241620787643977E-2</v>
      </c>
      <c r="R54" s="8">
        <f t="shared" ca="1" si="4"/>
        <v>50</v>
      </c>
      <c r="S54" s="4">
        <v>51</v>
      </c>
    </row>
    <row r="55" spans="5:19" x14ac:dyDescent="0.15">
      <c r="E55" s="4">
        <v>52</v>
      </c>
      <c r="F55" s="1" t="s">
        <v>108</v>
      </c>
      <c r="G55" s="1" t="str">
        <f t="shared" si="6"/>
        <v>マス</v>
      </c>
      <c r="H55" s="4"/>
      <c r="I55" s="1" t="str">
        <f t="shared" si="9"/>
        <v/>
      </c>
      <c r="J55" s="4"/>
      <c r="K55" s="1" t="str">
        <f t="shared" si="8"/>
        <v/>
      </c>
      <c r="L55" s="1"/>
      <c r="M55" s="1" t="str">
        <f t="shared" si="7"/>
        <v/>
      </c>
      <c r="O55" s="2">
        <v>52</v>
      </c>
      <c r="P55" s="2" t="s">
        <v>54</v>
      </c>
      <c r="Q55" s="12">
        <f t="shared" ca="1" si="5"/>
        <v>0.60717992044683911</v>
      </c>
      <c r="R55" s="8">
        <f t="shared" ca="1" si="4"/>
        <v>26</v>
      </c>
      <c r="S55" s="4">
        <v>52</v>
      </c>
    </row>
    <row r="56" spans="5:19" x14ac:dyDescent="0.15">
      <c r="E56" s="4">
        <v>53</v>
      </c>
      <c r="F56" s="1" t="s">
        <v>137</v>
      </c>
      <c r="G56" s="1" t="str">
        <f t="shared" si="6"/>
        <v>ワカサギ</v>
      </c>
      <c r="H56" s="4"/>
      <c r="I56" s="1" t="str">
        <f t="shared" si="9"/>
        <v/>
      </c>
      <c r="J56" s="4"/>
      <c r="K56" s="1" t="str">
        <f t="shared" si="8"/>
        <v/>
      </c>
      <c r="L56" s="1"/>
      <c r="M56" s="1" t="str">
        <f t="shared" si="7"/>
        <v/>
      </c>
      <c r="O56" s="4">
        <v>53</v>
      </c>
      <c r="P56" s="4" t="s">
        <v>56</v>
      </c>
      <c r="Q56" s="12">
        <f t="shared" ca="1" si="5"/>
        <v>0.37001161990277409</v>
      </c>
      <c r="R56" s="8">
        <f t="shared" ca="1" si="4"/>
        <v>34</v>
      </c>
      <c r="S56" s="4">
        <v>53</v>
      </c>
    </row>
    <row r="57" spans="5:19" x14ac:dyDescent="0.15">
      <c r="E57" s="4">
        <v>54</v>
      </c>
      <c r="F57" s="1" t="s">
        <v>138</v>
      </c>
      <c r="G57" s="1" t="str">
        <f t="shared" si="6"/>
        <v>ワニ</v>
      </c>
      <c r="H57" s="4"/>
      <c r="I57" s="1"/>
      <c r="J57" s="4"/>
      <c r="K57" s="1" t="str">
        <f t="shared" si="8"/>
        <v/>
      </c>
      <c r="L57" s="1"/>
      <c r="M57" s="1" t="str">
        <f t="shared" si="7"/>
        <v/>
      </c>
      <c r="O57" s="4">
        <v>54</v>
      </c>
      <c r="P57" s="4" t="s">
        <v>57</v>
      </c>
      <c r="Q57" s="12">
        <f t="shared" ca="1" si="5"/>
        <v>0.66058933175662438</v>
      </c>
      <c r="R57" s="8">
        <f t="shared" ca="1" si="4"/>
        <v>21</v>
      </c>
      <c r="S57" s="4">
        <v>54</v>
      </c>
    </row>
    <row r="58" spans="5:19" x14ac:dyDescent="0.15">
      <c r="E58" s="4"/>
      <c r="F58" s="1"/>
      <c r="G58" s="1"/>
      <c r="H58" s="4"/>
      <c r="I58" s="1"/>
      <c r="J58" s="4"/>
      <c r="K58" s="1" t="str">
        <f t="shared" si="8"/>
        <v/>
      </c>
      <c r="L58" s="1"/>
      <c r="M58" s="1" t="str">
        <f t="shared" si="7"/>
        <v/>
      </c>
      <c r="O58" s="4">
        <v>55</v>
      </c>
      <c r="P58" s="4" t="s">
        <v>58</v>
      </c>
      <c r="Q58" s="12">
        <f t="shared" ca="1" si="5"/>
        <v>0</v>
      </c>
      <c r="R58" s="8">
        <f t="shared" ca="1" si="4"/>
        <v>55</v>
      </c>
      <c r="S58" s="4">
        <v>55</v>
      </c>
    </row>
    <row r="59" spans="5:19" x14ac:dyDescent="0.15">
      <c r="E59" s="4"/>
      <c r="F59" s="1"/>
      <c r="G59" s="1"/>
      <c r="H59" s="4"/>
      <c r="I59" s="1"/>
      <c r="J59" s="4"/>
      <c r="K59" s="1" t="str">
        <f t="shared" si="8"/>
        <v/>
      </c>
      <c r="L59" s="1"/>
      <c r="M59" s="1" t="str">
        <f t="shared" si="7"/>
        <v/>
      </c>
      <c r="O59" s="4">
        <v>56</v>
      </c>
      <c r="P59" s="4" t="s">
        <v>59</v>
      </c>
      <c r="Q59" s="12">
        <f t="shared" ca="1" si="5"/>
        <v>0</v>
      </c>
      <c r="R59" s="8">
        <f t="shared" ca="1" si="4"/>
        <v>55</v>
      </c>
      <c r="S59" s="4">
        <v>56</v>
      </c>
    </row>
    <row r="60" spans="5:19" x14ac:dyDescent="0.15">
      <c r="E60" s="4"/>
      <c r="F60" s="1"/>
      <c r="G60" s="1" t="str">
        <f t="shared" si="6"/>
        <v/>
      </c>
      <c r="H60" s="4"/>
      <c r="I60" s="1"/>
      <c r="J60" s="4"/>
      <c r="K60" s="1" t="str">
        <f t="shared" si="8"/>
        <v/>
      </c>
      <c r="L60" s="1"/>
      <c r="M60" s="1" t="str">
        <f t="shared" si="7"/>
        <v/>
      </c>
      <c r="O60" s="4">
        <v>57</v>
      </c>
      <c r="P60" s="4" t="s">
        <v>60</v>
      </c>
      <c r="Q60" s="12">
        <f t="shared" ca="1" si="5"/>
        <v>0</v>
      </c>
      <c r="R60" s="8">
        <f t="shared" ca="1" si="4"/>
        <v>55</v>
      </c>
      <c r="S60" s="4">
        <v>57</v>
      </c>
    </row>
    <row r="61" spans="5:19" x14ac:dyDescent="0.15">
      <c r="E61" s="4"/>
      <c r="F61" s="1"/>
      <c r="G61" s="1" t="str">
        <f t="shared" si="6"/>
        <v/>
      </c>
      <c r="H61" s="4"/>
      <c r="I61" s="1"/>
      <c r="J61" s="4"/>
      <c r="K61" s="1" t="str">
        <f t="shared" si="8"/>
        <v/>
      </c>
      <c r="L61" s="1"/>
      <c r="M61" s="1" t="str">
        <f t="shared" si="7"/>
        <v/>
      </c>
      <c r="O61" s="4">
        <v>58</v>
      </c>
      <c r="P61" s="4" t="s">
        <v>61</v>
      </c>
      <c r="Q61" s="12">
        <f t="shared" ca="1" si="5"/>
        <v>0</v>
      </c>
      <c r="R61" s="8">
        <f t="shared" ca="1" si="4"/>
        <v>55</v>
      </c>
      <c r="S61" s="4">
        <v>58</v>
      </c>
    </row>
    <row r="62" spans="5:19" x14ac:dyDescent="0.15">
      <c r="E62" s="4"/>
      <c r="F62" s="1"/>
      <c r="G62" s="1" t="str">
        <f t="shared" si="6"/>
        <v/>
      </c>
      <c r="H62" s="4"/>
      <c r="I62" s="1"/>
      <c r="J62" s="4"/>
      <c r="K62" s="1" t="str">
        <f t="shared" si="8"/>
        <v/>
      </c>
      <c r="L62" s="1"/>
      <c r="M62" s="1" t="str">
        <f t="shared" si="7"/>
        <v/>
      </c>
      <c r="O62" s="4">
        <v>59</v>
      </c>
      <c r="P62" s="4" t="s">
        <v>62</v>
      </c>
      <c r="Q62" s="12">
        <f t="shared" ca="1" si="5"/>
        <v>0</v>
      </c>
      <c r="R62" s="8">
        <f t="shared" ca="1" si="4"/>
        <v>55</v>
      </c>
      <c r="S62" s="4">
        <v>59</v>
      </c>
    </row>
    <row r="63" spans="5:19" x14ac:dyDescent="0.15">
      <c r="E63" s="4"/>
      <c r="F63" s="1"/>
      <c r="G63" s="1" t="str">
        <f t="shared" si="6"/>
        <v/>
      </c>
      <c r="H63" s="4"/>
      <c r="I63" s="1"/>
      <c r="J63" s="4"/>
      <c r="K63" s="1" t="str">
        <f t="shared" si="8"/>
        <v/>
      </c>
      <c r="L63" s="1"/>
      <c r="M63" s="1" t="str">
        <f t="shared" si="7"/>
        <v/>
      </c>
      <c r="O63" s="4">
        <v>60</v>
      </c>
      <c r="P63" s="4" t="s">
        <v>63</v>
      </c>
      <c r="Q63" s="12">
        <f t="shared" ca="1" si="5"/>
        <v>0</v>
      </c>
      <c r="R63" s="8">
        <f t="shared" ca="1" si="4"/>
        <v>55</v>
      </c>
      <c r="S63" s="4">
        <v>60</v>
      </c>
    </row>
    <row r="64" spans="5:19" x14ac:dyDescent="0.15">
      <c r="E64" s="4"/>
      <c r="F64" s="1"/>
      <c r="G64" s="1" t="str">
        <f t="shared" si="6"/>
        <v/>
      </c>
      <c r="H64" s="4"/>
      <c r="I64" s="1"/>
      <c r="J64" s="4"/>
      <c r="K64" s="1" t="str">
        <f t="shared" si="8"/>
        <v/>
      </c>
      <c r="L64" s="1"/>
      <c r="M64" s="1" t="str">
        <f t="shared" si="7"/>
        <v/>
      </c>
      <c r="O64" s="4">
        <v>61</v>
      </c>
      <c r="P64" s="4" t="s">
        <v>64</v>
      </c>
      <c r="Q64" s="12">
        <f t="shared" ca="1" si="5"/>
        <v>0</v>
      </c>
      <c r="R64" s="8">
        <f t="shared" ca="1" si="4"/>
        <v>55</v>
      </c>
      <c r="S64" s="4">
        <v>61</v>
      </c>
    </row>
    <row r="65" spans="5:19" x14ac:dyDescent="0.15">
      <c r="E65" s="4"/>
      <c r="F65" s="1"/>
      <c r="G65" s="1" t="str">
        <f t="shared" si="6"/>
        <v/>
      </c>
      <c r="H65" s="4"/>
      <c r="I65" s="1"/>
      <c r="J65" s="4"/>
      <c r="K65" s="1" t="str">
        <f t="shared" si="8"/>
        <v/>
      </c>
      <c r="L65" s="1"/>
      <c r="M65" s="1" t="str">
        <f t="shared" si="7"/>
        <v/>
      </c>
      <c r="O65" s="4">
        <v>62</v>
      </c>
      <c r="P65" s="4" t="s">
        <v>65</v>
      </c>
      <c r="Q65" s="12">
        <f t="shared" ca="1" si="5"/>
        <v>0</v>
      </c>
      <c r="R65" s="8">
        <f t="shared" ca="1" si="4"/>
        <v>55</v>
      </c>
      <c r="S65" s="4">
        <v>62</v>
      </c>
    </row>
    <row r="66" spans="5:19" x14ac:dyDescent="0.15">
      <c r="E66" s="4"/>
      <c r="F66" s="1"/>
      <c r="G66" s="1" t="str">
        <f t="shared" si="6"/>
        <v/>
      </c>
      <c r="H66" s="4"/>
      <c r="I66" s="1"/>
      <c r="J66" s="4"/>
      <c r="K66" s="1" t="str">
        <f t="shared" si="8"/>
        <v/>
      </c>
      <c r="L66" s="1"/>
      <c r="M66" s="1" t="str">
        <f t="shared" si="7"/>
        <v/>
      </c>
      <c r="O66" s="4">
        <v>63</v>
      </c>
      <c r="P66" s="4" t="s">
        <v>74</v>
      </c>
      <c r="Q66" s="12">
        <f t="shared" ca="1" si="5"/>
        <v>0</v>
      </c>
      <c r="R66" s="8">
        <f t="shared" ca="1" si="4"/>
        <v>55</v>
      </c>
      <c r="S66" s="4">
        <v>63</v>
      </c>
    </row>
    <row r="67" spans="5:19" x14ac:dyDescent="0.15">
      <c r="E67" s="4"/>
      <c r="F67" s="1"/>
      <c r="G67" s="1" t="str">
        <f t="shared" si="6"/>
        <v/>
      </c>
      <c r="H67" s="4"/>
      <c r="I67" s="1"/>
      <c r="J67" s="4"/>
      <c r="K67" s="1" t="str">
        <f t="shared" si="8"/>
        <v/>
      </c>
      <c r="L67" s="1"/>
      <c r="M67" s="1" t="str">
        <f t="shared" si="7"/>
        <v/>
      </c>
      <c r="O67" s="4">
        <v>64</v>
      </c>
      <c r="P67" s="4" t="s">
        <v>75</v>
      </c>
      <c r="Q67" s="12">
        <f t="shared" ca="1" si="5"/>
        <v>0</v>
      </c>
      <c r="R67" s="8">
        <f t="shared" ca="1" si="4"/>
        <v>55</v>
      </c>
      <c r="S67" s="4">
        <v>64</v>
      </c>
    </row>
    <row r="68" spans="5:19" x14ac:dyDescent="0.15">
      <c r="E68" s="4"/>
      <c r="F68" s="1"/>
      <c r="G68" s="1" t="str">
        <f t="shared" si="6"/>
        <v/>
      </c>
      <c r="H68" s="4"/>
      <c r="I68" s="1"/>
      <c r="J68" s="13"/>
      <c r="K68" s="1" t="str">
        <f t="shared" si="8"/>
        <v/>
      </c>
      <c r="L68" s="1"/>
      <c r="M68" s="1" t="str">
        <f t="shared" si="7"/>
        <v/>
      </c>
      <c r="O68" s="4">
        <v>65</v>
      </c>
      <c r="P68" s="4" t="s">
        <v>76</v>
      </c>
      <c r="Q68" s="12">
        <f t="shared" ca="1" si="5"/>
        <v>0</v>
      </c>
      <c r="R68" s="8">
        <f t="shared" ca="1" si="4"/>
        <v>55</v>
      </c>
      <c r="S68" s="4">
        <v>65</v>
      </c>
    </row>
    <row r="69" spans="5:19" x14ac:dyDescent="0.15">
      <c r="E69" s="4"/>
      <c r="F69" s="1"/>
      <c r="G69" s="1" t="str">
        <f t="shared" si="6"/>
        <v/>
      </c>
      <c r="H69" s="4"/>
      <c r="I69" s="1"/>
      <c r="J69" s="4"/>
      <c r="K69" s="1" t="str">
        <f t="shared" ref="K69:K88" si="10">PHONETIC(J69)</f>
        <v/>
      </c>
      <c r="L69" s="1"/>
      <c r="M69" s="1" t="str">
        <f t="shared" si="7"/>
        <v/>
      </c>
      <c r="O69" s="4">
        <v>66</v>
      </c>
      <c r="P69" s="4" t="s">
        <v>77</v>
      </c>
      <c r="Q69" s="12">
        <f t="shared" ref="Q69:Q76" ca="1" si="11">IF(O69&gt;$C$6,0,IF($C$3=1,RAND(),Q69))</f>
        <v>0</v>
      </c>
      <c r="R69" s="8">
        <f t="shared" ref="R69:R76" ca="1" si="12">RANK(Q69,$Q$4:$Q$76)</f>
        <v>55</v>
      </c>
      <c r="S69" s="4">
        <v>66</v>
      </c>
    </row>
    <row r="70" spans="5:19" x14ac:dyDescent="0.15">
      <c r="E70" s="4"/>
      <c r="F70" s="1"/>
      <c r="G70" s="1"/>
      <c r="H70" s="4"/>
      <c r="I70" s="1"/>
      <c r="J70" s="4"/>
      <c r="K70" s="1" t="str">
        <f t="shared" si="10"/>
        <v/>
      </c>
      <c r="L70" s="1"/>
      <c r="M70" s="1" t="str">
        <f t="shared" si="7"/>
        <v/>
      </c>
      <c r="O70" s="4">
        <v>67</v>
      </c>
      <c r="P70" s="4" t="s">
        <v>78</v>
      </c>
      <c r="Q70" s="12">
        <f t="shared" ca="1" si="11"/>
        <v>0</v>
      </c>
      <c r="R70" s="8">
        <f t="shared" ca="1" si="12"/>
        <v>55</v>
      </c>
      <c r="S70" s="4">
        <v>67</v>
      </c>
    </row>
    <row r="71" spans="5:19" x14ac:dyDescent="0.15">
      <c r="E71" s="4"/>
      <c r="F71" s="1"/>
      <c r="G71" s="1"/>
      <c r="H71" s="4"/>
      <c r="I71" s="1"/>
      <c r="J71" s="4"/>
      <c r="K71" s="1" t="str">
        <f t="shared" si="10"/>
        <v/>
      </c>
      <c r="L71" s="1"/>
      <c r="M71" s="1" t="str">
        <f t="shared" si="7"/>
        <v/>
      </c>
      <c r="O71" s="4">
        <v>68</v>
      </c>
      <c r="P71" s="4" t="s">
        <v>79</v>
      </c>
      <c r="Q71" s="12">
        <f t="shared" ca="1" si="11"/>
        <v>0</v>
      </c>
      <c r="R71" s="8">
        <f t="shared" ca="1" si="12"/>
        <v>55</v>
      </c>
      <c r="S71" s="4">
        <v>68</v>
      </c>
    </row>
    <row r="72" spans="5:19" x14ac:dyDescent="0.15">
      <c r="E72" s="4"/>
      <c r="F72" s="1"/>
      <c r="G72" s="1"/>
      <c r="H72" s="4"/>
      <c r="I72" s="1"/>
      <c r="J72" s="4"/>
      <c r="K72" s="1" t="str">
        <f t="shared" si="10"/>
        <v/>
      </c>
      <c r="L72" s="1"/>
      <c r="M72" s="1" t="str">
        <f t="shared" si="7"/>
        <v/>
      </c>
      <c r="O72" s="4">
        <v>69</v>
      </c>
      <c r="P72" s="4" t="s">
        <v>80</v>
      </c>
      <c r="Q72" s="12">
        <f t="shared" ca="1" si="11"/>
        <v>0</v>
      </c>
      <c r="R72" s="8">
        <f t="shared" ca="1" si="12"/>
        <v>55</v>
      </c>
      <c r="S72" s="4">
        <v>69</v>
      </c>
    </row>
    <row r="73" spans="5:19" x14ac:dyDescent="0.15">
      <c r="E73" s="4"/>
      <c r="F73" s="1"/>
      <c r="G73" s="1"/>
      <c r="H73" s="4"/>
      <c r="I73" s="1"/>
      <c r="J73" s="4"/>
      <c r="K73" s="1" t="str">
        <f t="shared" si="10"/>
        <v/>
      </c>
      <c r="L73" s="1"/>
      <c r="M73" s="1" t="str">
        <f t="shared" si="7"/>
        <v/>
      </c>
      <c r="O73" s="4">
        <v>70</v>
      </c>
      <c r="P73" s="4" t="s">
        <v>81</v>
      </c>
      <c r="Q73" s="12">
        <f t="shared" ca="1" si="11"/>
        <v>0</v>
      </c>
      <c r="R73" s="8">
        <f t="shared" ca="1" si="12"/>
        <v>55</v>
      </c>
      <c r="S73" s="4">
        <v>70</v>
      </c>
    </row>
    <row r="74" spans="5:19" x14ac:dyDescent="0.15">
      <c r="E74" s="4"/>
      <c r="F74" s="1"/>
      <c r="G74" s="1"/>
      <c r="H74" s="4"/>
      <c r="I74" s="1"/>
      <c r="J74" s="4"/>
      <c r="K74" s="1" t="str">
        <f t="shared" si="10"/>
        <v/>
      </c>
      <c r="L74" s="1"/>
      <c r="M74" s="1" t="str">
        <f t="shared" si="7"/>
        <v/>
      </c>
      <c r="O74" s="4">
        <v>71</v>
      </c>
      <c r="P74" s="4" t="s">
        <v>82</v>
      </c>
      <c r="Q74" s="12">
        <f t="shared" ca="1" si="11"/>
        <v>0</v>
      </c>
      <c r="R74" s="8">
        <f t="shared" ca="1" si="12"/>
        <v>55</v>
      </c>
      <c r="S74" s="4">
        <v>71</v>
      </c>
    </row>
    <row r="75" spans="5:19" x14ac:dyDescent="0.15">
      <c r="E75" s="4"/>
      <c r="F75" s="1"/>
      <c r="G75" s="1"/>
      <c r="H75" s="4"/>
      <c r="I75" s="1"/>
      <c r="J75" s="4"/>
      <c r="K75" s="1" t="str">
        <f t="shared" si="10"/>
        <v/>
      </c>
      <c r="L75" s="1"/>
      <c r="M75" s="1" t="str">
        <f t="shared" si="7"/>
        <v/>
      </c>
      <c r="O75" s="4">
        <v>72</v>
      </c>
      <c r="P75" s="4" t="s">
        <v>83</v>
      </c>
      <c r="Q75" s="12">
        <f t="shared" ca="1" si="11"/>
        <v>0</v>
      </c>
      <c r="R75" s="8">
        <f t="shared" ca="1" si="12"/>
        <v>55</v>
      </c>
      <c r="S75" s="4">
        <v>72</v>
      </c>
    </row>
    <row r="76" spans="5:19" x14ac:dyDescent="0.15">
      <c r="E76" s="4"/>
      <c r="F76" s="1"/>
      <c r="G76" s="1"/>
      <c r="H76" s="4"/>
      <c r="I76" s="1"/>
      <c r="J76" s="4"/>
      <c r="K76" s="1" t="str">
        <f t="shared" si="10"/>
        <v/>
      </c>
      <c r="L76" s="1"/>
      <c r="M76" s="1" t="str">
        <f t="shared" si="7"/>
        <v/>
      </c>
      <c r="O76" s="4">
        <v>73</v>
      </c>
      <c r="P76" s="4" t="s">
        <v>84</v>
      </c>
      <c r="Q76" s="12">
        <f t="shared" ca="1" si="11"/>
        <v>0</v>
      </c>
      <c r="R76" s="8">
        <f t="shared" ca="1" si="12"/>
        <v>55</v>
      </c>
      <c r="S76" s="4">
        <v>73</v>
      </c>
    </row>
    <row r="77" spans="5:19" x14ac:dyDescent="0.15">
      <c r="E77" s="7"/>
      <c r="F77" s="10"/>
      <c r="G77" s="10"/>
      <c r="H77" s="7"/>
      <c r="I77" s="10"/>
      <c r="J77" s="7"/>
      <c r="K77" s="10" t="str">
        <f t="shared" si="10"/>
        <v/>
      </c>
      <c r="L77" s="10"/>
      <c r="M77" s="10"/>
    </row>
    <row r="78" spans="5:19" x14ac:dyDescent="0.15">
      <c r="E78" s="7"/>
      <c r="F78" s="10"/>
      <c r="G78" s="10"/>
      <c r="H78" s="7"/>
      <c r="I78" s="10"/>
      <c r="J78" s="7"/>
      <c r="K78" s="10" t="str">
        <f t="shared" si="10"/>
        <v/>
      </c>
      <c r="L78" s="10"/>
      <c r="M78" s="10"/>
    </row>
    <row r="79" spans="5:19" x14ac:dyDescent="0.15">
      <c r="E79" s="7"/>
      <c r="F79" s="10"/>
      <c r="G79" s="10"/>
      <c r="H79" s="7"/>
      <c r="I79" s="10"/>
      <c r="J79" s="7"/>
      <c r="K79" s="10" t="str">
        <f t="shared" si="10"/>
        <v/>
      </c>
      <c r="L79" s="10"/>
      <c r="M79" s="10"/>
    </row>
    <row r="80" spans="5:19" x14ac:dyDescent="0.15">
      <c r="E80" s="7"/>
      <c r="F80" s="10"/>
      <c r="G80" s="10"/>
      <c r="H80" s="7"/>
      <c r="I80" s="10"/>
      <c r="J80" s="7"/>
      <c r="K80" s="10" t="str">
        <f t="shared" si="10"/>
        <v/>
      </c>
      <c r="L80" s="10"/>
      <c r="M80" s="10"/>
    </row>
    <row r="81" spans="5:13" x14ac:dyDescent="0.15">
      <c r="E81" s="7"/>
      <c r="F81" s="10"/>
      <c r="G81" s="10"/>
      <c r="H81" s="7"/>
      <c r="I81" s="10"/>
      <c r="J81" s="7"/>
      <c r="K81" s="10" t="str">
        <f t="shared" si="10"/>
        <v/>
      </c>
      <c r="L81" s="10"/>
      <c r="M81" s="10"/>
    </row>
    <row r="82" spans="5:13" x14ac:dyDescent="0.15">
      <c r="E82" s="7"/>
      <c r="F82" s="10"/>
      <c r="G82" s="10"/>
      <c r="H82" s="7"/>
      <c r="I82" s="10"/>
      <c r="J82" s="7"/>
      <c r="K82" s="10" t="str">
        <f t="shared" si="10"/>
        <v/>
      </c>
      <c r="L82" s="10"/>
      <c r="M82" s="10"/>
    </row>
    <row r="83" spans="5:13" x14ac:dyDescent="0.15">
      <c r="E83" s="7"/>
      <c r="F83" s="10"/>
      <c r="G83" s="10"/>
      <c r="H83" s="7"/>
      <c r="I83" s="10"/>
      <c r="J83" s="7"/>
      <c r="K83" s="10" t="str">
        <f t="shared" si="10"/>
        <v/>
      </c>
      <c r="L83" s="10"/>
      <c r="M83" s="10"/>
    </row>
    <row r="85" spans="5:13" x14ac:dyDescent="0.15">
      <c r="E85" s="10"/>
      <c r="F85" s="10"/>
      <c r="G85" s="10"/>
      <c r="H85" s="7"/>
      <c r="I85" s="10"/>
      <c r="J85" s="7"/>
      <c r="K85" s="10" t="str">
        <f t="shared" si="10"/>
        <v/>
      </c>
      <c r="L85" s="10"/>
      <c r="M85" s="10"/>
    </row>
    <row r="86" spans="5:13" x14ac:dyDescent="0.15">
      <c r="E86" s="10"/>
      <c r="F86" s="10"/>
      <c r="G86" s="10"/>
      <c r="H86" s="7"/>
      <c r="I86" s="10"/>
      <c r="J86" s="7"/>
      <c r="K86" s="10" t="str">
        <f t="shared" si="10"/>
        <v/>
      </c>
      <c r="L86" s="10"/>
      <c r="M86" s="10"/>
    </row>
    <row r="87" spans="5:13" x14ac:dyDescent="0.15">
      <c r="E87" s="10"/>
      <c r="F87" s="10"/>
      <c r="G87" s="10"/>
      <c r="H87" s="7"/>
      <c r="I87" s="10"/>
      <c r="J87" s="7"/>
      <c r="K87" s="10" t="str">
        <f t="shared" si="10"/>
        <v/>
      </c>
      <c r="L87" s="10"/>
      <c r="M87" s="10"/>
    </row>
    <row r="88" spans="5:13" x14ac:dyDescent="0.15">
      <c r="E88" s="10"/>
      <c r="F88" s="10"/>
      <c r="G88" s="10"/>
      <c r="H88" s="7"/>
      <c r="I88" s="10"/>
      <c r="J88" s="7"/>
      <c r="K88" s="10" t="str">
        <f t="shared" si="10"/>
        <v/>
      </c>
      <c r="L88" s="10"/>
      <c r="M88" s="10"/>
    </row>
    <row r="89" spans="5:13" x14ac:dyDescent="0.15">
      <c r="E89" s="10"/>
      <c r="F89" s="10"/>
      <c r="G89" s="10"/>
      <c r="H89" s="7"/>
      <c r="I89" s="10"/>
      <c r="J89" s="7"/>
      <c r="K89" s="10"/>
      <c r="L89" s="10"/>
      <c r="M89" s="10"/>
    </row>
    <row r="90" spans="5:13" x14ac:dyDescent="0.15">
      <c r="E90" s="10"/>
      <c r="F90" s="10"/>
      <c r="G90" s="10"/>
      <c r="H90" s="7"/>
      <c r="I90" s="10"/>
      <c r="J90" s="7"/>
      <c r="K90" s="10"/>
      <c r="L90" s="10"/>
      <c r="M90" s="10"/>
    </row>
    <row r="91" spans="5:13" x14ac:dyDescent="0.15">
      <c r="E91" s="10"/>
      <c r="F91" s="10"/>
      <c r="G91" s="10"/>
      <c r="H91" s="7"/>
      <c r="I91" s="10"/>
      <c r="J91" s="7"/>
      <c r="K91" s="10"/>
      <c r="L91" s="10"/>
      <c r="M91" s="10"/>
    </row>
    <row r="92" spans="5:13" x14ac:dyDescent="0.15">
      <c r="E92" s="10"/>
      <c r="F92" s="10"/>
      <c r="G92" s="10"/>
      <c r="H92" s="7"/>
      <c r="I92" s="10"/>
      <c r="J92" s="7"/>
      <c r="K92" s="10"/>
      <c r="L92" s="10"/>
      <c r="M92" s="10"/>
    </row>
    <row r="93" spans="5:13" x14ac:dyDescent="0.15">
      <c r="E93" s="10"/>
      <c r="F93" s="10"/>
      <c r="G93" s="10"/>
      <c r="H93" s="7"/>
      <c r="I93" s="10"/>
      <c r="J93" s="7"/>
      <c r="K93" s="10"/>
      <c r="L93" s="10"/>
      <c r="M93" s="10"/>
    </row>
    <row r="94" spans="5:13" x14ac:dyDescent="0.15">
      <c r="E94" s="10"/>
      <c r="F94" s="10"/>
      <c r="G94" s="10"/>
      <c r="H94" s="7"/>
      <c r="I94" s="10"/>
      <c r="J94" s="7"/>
      <c r="K94" s="10"/>
      <c r="L94" s="10"/>
      <c r="M94" s="10"/>
    </row>
    <row r="95" spans="5:13" x14ac:dyDescent="0.15">
      <c r="E95" s="10"/>
      <c r="F95" s="10"/>
      <c r="G95" s="10"/>
      <c r="H95" s="7"/>
      <c r="I95" s="10"/>
      <c r="J95" s="7"/>
      <c r="K95" s="10"/>
      <c r="L95" s="10"/>
      <c r="M95" s="10"/>
    </row>
    <row r="96" spans="5:13" x14ac:dyDescent="0.15">
      <c r="E96" s="10"/>
      <c r="F96" s="10"/>
      <c r="G96" s="10"/>
      <c r="H96" s="7"/>
      <c r="I96" s="10"/>
      <c r="J96" s="7"/>
      <c r="K96" s="10"/>
      <c r="L96" s="10"/>
      <c r="M96" s="10"/>
    </row>
    <row r="97" spans="5:13" x14ac:dyDescent="0.15">
      <c r="E97" s="10"/>
      <c r="F97" s="10"/>
      <c r="G97" s="10"/>
      <c r="H97" s="7"/>
      <c r="I97" s="10"/>
      <c r="J97" s="7"/>
      <c r="K97" s="10"/>
      <c r="L97" s="10"/>
      <c r="M97" s="10"/>
    </row>
    <row r="98" spans="5:13" x14ac:dyDescent="0.15">
      <c r="E98" s="10"/>
      <c r="F98" s="10"/>
      <c r="G98" s="10"/>
      <c r="H98" s="7"/>
      <c r="I98" s="10"/>
      <c r="J98" s="7"/>
      <c r="K98" s="10"/>
      <c r="L98" s="10"/>
      <c r="M98" s="10"/>
    </row>
    <row r="99" spans="5:13" x14ac:dyDescent="0.15">
      <c r="E99" s="10"/>
      <c r="F99" s="10"/>
      <c r="G99" s="10"/>
      <c r="H99" s="7"/>
      <c r="I99" s="10"/>
      <c r="J99" s="7"/>
      <c r="K99" s="10"/>
      <c r="L99" s="10"/>
      <c r="M99" s="10"/>
    </row>
    <row r="100" spans="5:13" x14ac:dyDescent="0.15">
      <c r="E100" s="10"/>
      <c r="F100" s="10"/>
      <c r="G100" s="10" t="str">
        <f>PHONETIC(F100)</f>
        <v/>
      </c>
      <c r="H100" s="7"/>
      <c r="I100" s="10"/>
      <c r="J100" s="7"/>
      <c r="K100" s="10"/>
      <c r="L100" s="10"/>
      <c r="M100" s="10"/>
    </row>
  </sheetData>
  <mergeCells count="4">
    <mergeCell ref="F2:G2"/>
    <mergeCell ref="H2:I2"/>
    <mergeCell ref="J2:K2"/>
    <mergeCell ref="L2:M2"/>
  </mergeCells>
  <phoneticPr fontId="1"/>
  <conditionalFormatting sqref="F1:F3 F53 H2:H3 J2:J3 L3">
    <cfRule type="expression" dxfId="9" priority="20" stopIfTrue="1">
      <formula>COUNTIF(F:F,#REF!)&gt;1</formula>
    </cfRule>
  </conditionalFormatting>
  <conditionalFormatting sqref="F53:F55">
    <cfRule type="expression" dxfId="8" priority="22" stopIfTrue="1">
      <formula>COUNTIF(F:F,F99)&gt;1</formula>
    </cfRule>
  </conditionalFormatting>
  <conditionalFormatting sqref="F36">
    <cfRule type="expression" dxfId="7" priority="34" stopIfTrue="1">
      <formula>COUNTIF(F:F,F38)&gt;1</formula>
    </cfRule>
  </conditionalFormatting>
  <conditionalFormatting sqref="F38 H5 F43">
    <cfRule type="expression" dxfId="6" priority="124" stopIfTrue="1">
      <formula>COUNTIF(F:F,F14)&gt;1</formula>
    </cfRule>
  </conditionalFormatting>
  <conditionalFormatting sqref="H11">
    <cfRule type="expression" dxfId="5" priority="588" stopIfTrue="1">
      <formula>COUNTIF(H:H,F18)&gt;1</formula>
    </cfRule>
  </conditionalFormatting>
  <conditionalFormatting sqref="G69">
    <cfRule type="expression" dxfId="4" priority="1153" stopIfTrue="1">
      <formula>COUNTIF(G:G,G10)&gt;1</formula>
    </cfRule>
  </conditionalFormatting>
  <conditionalFormatting sqref="G66:G68">
    <cfRule type="expression" dxfId="3" priority="1185" stopIfTrue="1">
      <formula>COUNTIF(G:G,G6)&gt;1</formula>
    </cfRule>
  </conditionalFormatting>
  <conditionalFormatting sqref="F67:F69">
    <cfRule type="expression" dxfId="2" priority="1201" stopIfTrue="1">
      <formula>COUNTIF(F:F,F6)&gt;1</formula>
    </cfRule>
  </conditionalFormatting>
  <conditionalFormatting sqref="H30:H31 H37">
    <cfRule type="expression" dxfId="1" priority="1212" stopIfTrue="1">
      <formula>COUNTIF(H:H,F39)&gt;1</formula>
    </cfRule>
  </conditionalFormatting>
  <conditionalFormatting sqref="H42">
    <cfRule type="expression" dxfId="0" priority="1215" stopIfTrue="1">
      <formula>COUNTIF(H:H,F57)&gt;1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読めますか 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</dc:creator>
  <cp:lastModifiedBy>shimizu</cp:lastModifiedBy>
  <dcterms:created xsi:type="dcterms:W3CDTF">2011-12-01T12:37:23Z</dcterms:created>
  <dcterms:modified xsi:type="dcterms:W3CDTF">2014-11-05T10:29:53Z</dcterms:modified>
</cp:coreProperties>
</file>